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X:\総務政策課\森本\財政関係\02財政関係調査\令和7年度\R6財政状況資料集\20260316〆令和６年度財政状況資料集の作成及び提出について\20260303システムから\"/>
    </mc:Choice>
  </mc:AlternateContent>
  <xr:revisionPtr revIDLastSave="0" documentId="13_ncr:1_{6F50650D-2EEF-41DD-91AE-A77F22E5207E}" xr6:coauthVersionLast="36" xr6:coauthVersionMax="36" xr10:uidLastSave="{00000000-0000-0000-0000-000000000000}"/>
  <bookViews>
    <workbookView xWindow="0" yWindow="0" windowWidth="28800" windowHeight="13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<sst xmlns="http://schemas.openxmlformats.org/spreadsheetml/2006/main" count="1122" uniqueCount="560">
  <si>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</si>
  <si>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</si>
  <si>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</si>
  <si>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</si>
  <si>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</si>
  <si>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</si>
  <si>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</si>
  <si>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</si>
  <si>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</si>
  <si>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</si>
  <si>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</si>
  <si>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</si>
  <si>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</si>
  <si>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</si>
  <si>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</si>
  <si>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</si>
  <si>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</si>
  <si>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</si>
  <si>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</si>
  <si>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</si>
  <si>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</si>
  <si>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</si>
  <si>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</si>
  <si>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</si>
  <si>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</si>
  <si>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</si>
  <si>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</si>
  <si>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</si>
  <si>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</si>
  <si>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</si>
  <si>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</si>
  <si>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</si>
  <si>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</si>
  <si>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</si>
  <si>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</si>
  <si>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</si>
  <si>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</si>
  <si>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</si>
  <si>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</si>
  <si>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</si>
  <si>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</si>
  <si>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</si>
  <si>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</si>
  <si>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</si>
  <si>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</si>
  <si>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</si>
  <si>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</si>
  <si>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</si>
  <si>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</si>
  <si>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</si>
  <si>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</si>
  <si>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</si>
  <si>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</si>
  <si>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</si>
  <si>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</si>
  <si>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</si>
  <si>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</si>
  <si>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</si>
  <si>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</si>
  <si>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</si>
  <si>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</si>
  <si>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</si>
  <si>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</si>
  <si>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</si>
  <si>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</si>
  <si>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</si>
  <si>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</si>
  <si>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</si>
  <si>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</si>
  <si>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</si>
  <si>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</si>
  <si>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</si>
  <si>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</si>
  <si>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</si>
  <si>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</si>
  <si>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</si>
  <si>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</si>
  <si>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</si>
  <si>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</si>
  <si>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</si>
  <si>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</si>
  <si>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</si>
  <si>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</si>
  <si>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</si>
  <si>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</si>
  <si>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</si>
  <si>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</si>
  <si>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</si>
  <si>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</si>
  <si>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</si>
  <si>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</si>
  <si>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</si>
  <si>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</si>
  <si>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</si>
  <si>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</si>
  <si>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</si>
  <si>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</si>
  <si>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</si>
  <si>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</si>
  <si>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</si>
  <si>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</si>
  <si>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</si>
  <si>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</si>
  <si>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</si>
  <si>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</si>
  <si>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</si>
  <si>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</si>
  <si>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</si>
  <si>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</si>
  <si>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</si>
  <si>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</si>
  <si>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</si>
  <si>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</si>
  <si>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</si>
  <si>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</si>
  <si>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</si>
  <si>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</si>
  <si>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</si>
  <si>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</si>
  <si>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</si>
  <si>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</si>
  <si>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</si>
  <si>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</si>
  <si>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</si>
  <si>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</si>
  <si>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</si>
  <si>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</si>
  <si>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</si>
  <si>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</si>
  <si>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</si>
  <si>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</si>
  <si>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</si>
  <si>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</si>
  <si>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</si>
  <si>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</si>
  <si>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</si>
  <si>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</si>
  <si>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</si>
  <si>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</si>
  <si>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</si>
  <si>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</si>
  <si>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</si>
  <si>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</si>
  <si>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</si>
  <si>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</si>
  <si>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</si>
  <si>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</si>
  <si>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</si>
  <si>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</si>
  <si>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</si>
  <si>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</si>
  <si>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</si>
  <si>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</si>
  <si>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</si>
  <si>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</si>
  <si>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</si>
  <si>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</si>
  <si>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</si>
  <si>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</si>
  <si>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</si>
  <si>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</si>
  <si>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</si>
  <si>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</si>
  <si>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</si>
  <si>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</si>
  <si>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</si>
  <si>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</si>
  <si>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</si>
  <si>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</si>
  <si>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</si>
  <si>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</si>
  <si>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</si>
  <si>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</si>
  <si>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</si>
  <si>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</si>
  <si>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</si>
  <si>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</si>
  <si>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</si>
  <si>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</si>
  <si>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</si>
  <si>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</si>
  <si>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</si>
  <si>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</si>
  <si>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</si>
  <si>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</si>
  <si>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</si>
  <si>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</si>
  <si>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</si>
  <si>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</si>
  <si>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</si>
  <si>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</si>
  <si>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</si>
  <si>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</si>
  <si>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</si>
  <si>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</si>
  <si>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</si>
  <si>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</si>
  <si>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</si>
  <si>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</si>
  <si>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</si>
  <si>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</si>
  <si>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</si>
  <si>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</si>
  <si>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</si>
  <si>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</si>
  <si>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</si>
  <si>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</si>
  <si>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</si>
  <si>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</si>
  <si>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</si>
  <si>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</si>
  <si>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</si>
  <si>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</si>
  <si>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</si>
  <si>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</si>
  <si>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</si>
  <si>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</si>
  <si>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</si>
  <si>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</si>
  <si>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</si>
  <si>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</si>
  <si>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</si>
  <si>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</si>
  <si>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</si>
  <si>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</si>
  <si>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</si>
  <si>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</si>
  <si>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</si>
  <si>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</si>
  <si>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</si>
  <si>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</si>
  <si>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</si>
  <si>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</si>
  <si>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</si>
  <si>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</si>
  <si>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</si>
  <si>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</si>
  <si>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</si>
  <si>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</si>
  <si>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</si>
  <si>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</si>
  <si>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</si>
  <si>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</si>
  <si>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</si>
  <si>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</si>
  <si>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</si>
  <si>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</si>
  <si>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</si>
  <si>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</si>
  <si>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</si>
  <si>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</si>
  <si>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</si>
  <si>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</si>
  <si>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</si>
  <si>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</si>
  <si>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</si>
  <si>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</si>
  <si>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</si>
  <si>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</si>
  <si>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</si>
  <si>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</si>
  <si>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</si>
  <si>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</si>
  <si>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</si>
  <si>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</si>
  <si>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</si>
  <si>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</si>
  <si>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</si>
  <si>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</si>
  <si>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</si>
  <si>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</si>
  <si>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</si>
  <si>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</si>
  <si>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</si>
  <si>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</si>
  <si>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</si>
  <si>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</si>
  <si>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</si>
  <si>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</si>
  <si>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</si>
  <si>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</si>
  <si>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</si>
  <si>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</si>
  <si>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</si>
  <si>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</si>
  <si>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</si>
  <si>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</si>
  <si>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</si>
  <si>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</si>
  <si>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</si>
  <si>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</si>
  <si>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</si>
  <si>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</si>
  <si>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</si>
  <si>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</si>
  <si>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</si>
  <si>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</si>
  <si>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</si>
  <si>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</si>
  <si>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</si>
  <si>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</si>
  <si>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</si>
  <si>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</si>
  <si>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</si>
  <si>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</si>
  <si>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</si>
  <si>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</si>
  <si>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</si>
  <si>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</si>
  <si>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</si>
  <si>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</si>
  <si>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</si>
  <si>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</si>
  <si>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</si>
  <si>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</si>
  <si>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</si>
  <si>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</si>
  <si>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</si>
  <si>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</si>
  <si>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</si>
  <si>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</si>
  <si>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</si>
  <si>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</si>
  <si>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</si>
  <si>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</si>
  <si>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</si>
  <si>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</si>
  <si>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</si>
  <si>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</si>
  <si>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</si>
  <si>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</si>
  <si>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</si>
  <si>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</si>
  <si>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</si>
  <si>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</si>
  <si>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</si>
  <si>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</si>
  <si>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</si>
  <si>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</si>
  <si>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</si>
  <si>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</si>
  <si>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</si>
  <si>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</si>
  <si>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</si>
  <si>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</si>
  <si>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</si>
  <si>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</si>
  <si>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</si>
  <si>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</si>
  <si>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</si>
  <si>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</si>
  <si>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</si>
  <si>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</si>
  <si>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</si>
  <si>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</si>
  <si>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</si>
  <si>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</si>
  <si>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</si>
  <si>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</si>
  <si>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</si>
  <si>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</si>
  <si>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</si>
  <si>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</si>
  <si>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</si>
  <si>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</si>
  <si>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</si>
  <si>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</si>
  <si>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</si>
  <si>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</si>
  <si>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</si>
  <si>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</si>
  <si>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</si>
  <si>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</si>
  <si>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</si>
  <si>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</si>
  <si>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</si>
  <si>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</si>
  <si>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</si>
  <si>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</si>
  <si>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</si>
  <si>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</si>
  <si>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</si>
  <si>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</si>
  <si>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</si>
  <si>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</si>
  <si>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</si>
  <si>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</si>
  <si>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</si>
  <si>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</si>
  <si>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</si>
  <si>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</si>
  <si>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</si>
  <si>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</si>
  <si>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</si>
  <si>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</si>
  <si>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</si>
  <si>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</si>
  <si>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</si>
  <si>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</si>
  <si>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</si>
  <si>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</si>
  <si>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</si>
  <si>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</si>
  <si>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</si>
  <si>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</si>
  <si>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</si>
  <si>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</si>
  <si>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</si>
  <si>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</si>
  <si>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</si>
  <si>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</si>
  <si>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</si>
  <si>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</si>
  <si>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</si>
  <si>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</si>
  <si>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</si>
  <si>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</si>
  <si>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</si>
  <si>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</si>
  <si>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</si>
  <si>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</si>
  <si>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</si>
  <si>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</si>
  <si>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</si>
  <si>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</si>
  <si>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</si>
  <si>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</si>
  <si>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</si>
  <si>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</si>
  <si>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</si>
  <si>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</si>
  <si>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</si>
  <si>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</si>
  <si>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</si>
  <si>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</si>
  <si>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</si>
  <si>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</si>
  <si>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</si>
  <si>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</si>
  <si>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</si>
  <si>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</si>
  <si>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</si>
  <si>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</si>
  <si>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</si>
  <si>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</si>
  <si>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</si>
  <si>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</si>
  <si>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</si>
  <si>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</si>
  <si>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</si>
  <si>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</si>
  <si>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</si>
  <si>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</si>
  <si>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</si>
  <si>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</si>
  <si>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</si>
  <si>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</si>
  <si>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</si>
  <si>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</si>
  <si>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</si>
  <si>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</si>
  <si>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</si>
  <si>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</si>
  <si>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</si>
  <si>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</si>
  <si>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</si>
  <si>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</si>
  <si>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</si>
  <si>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</si>
  <si>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</si>
  <si>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</si>
  <si>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</si>
  <si>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</si>
  <si>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</si>
  <si>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</si>
  <si>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</si>
  <si>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</si>
  <si>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</si>
  <si>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</si>
  <si>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</si>
  <si>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</si>
  <si>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</si>
  <si>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</si>
  <si>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</si>
  <si>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</si>
  <si>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</si>
  <si>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</si>
  <si>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</si>
  <si>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</si>
  <si>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</si>
  <si>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</si>
  <si>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</si>
  <si>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</si>
  <si>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</si>
  <si>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</si>
  <si>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</si>
  <si>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</si>
  <si>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</si>
  <si>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</si>
  <si>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</si>
  <si>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</si>
  <si>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</si>
  <si>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</si>
  <si>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</si>
  <si>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</si>
  <si>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</si>
  <si>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</si>
  <si>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</si>
  <si>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</si>
  <si>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</si>
  <si>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</si>
  <si>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</si>
  <si>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</si>
  <si>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</si>
  <si>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</si>
  <si>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</si>
  <si>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</si>
  <si>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</si>
  <si>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</si>
  <si>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</si>
  <si>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</si>
  <si>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</si>
  <si>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</si>
  <si>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</si>
  <si>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</si>
  <si>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</si>
  <si>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</si>
  <si>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</si>
  <si>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</si>
  <si>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</si>
  <si>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0.63</t>
  </si>
  <si>
    <t>▲ 2.74</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</si>
  <si>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</si>
  <si>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</si>
  <si>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</si>
  <si>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</si>
  <si>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</si>
  <si>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</si>
  <si>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</si>
  <si>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</si>
  <si>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</si>
  <si>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</si>
  <si>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</si>
  <si>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</si>
  <si>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</si>
  <si>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</si>
  <si>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3">
      <t>ワカヤマ</t>
    </rPh>
    <rPh sb="3" eb="4">
      <t>ケン</t>
    </rPh>
    <rPh sb="4" eb="7">
      <t>シチョウソン</t>
    </rPh>
    <rPh sb="7" eb="9">
      <t>ソウゴウ</t>
    </rPh>
    <rPh sb="9" eb="11">
      <t>ジム</t>
    </rPh>
    <rPh sb="11" eb="13">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</si>
  <si>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</si>
  <si>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御坊広域行政事務組合</t>
    <rPh sb="0" eb="2">
      <t>ゴボウ</t>
    </rPh>
    <rPh sb="2" eb="4">
      <t>コウイキ</t>
    </rPh>
    <rPh sb="4" eb="6">
      <t>ギョウセイ</t>
    </rPh>
    <rPh sb="6" eb="8">
      <t>ジム</t>
    </rPh>
    <rPh sb="8" eb="10">
      <t>クミアイ</t>
    </rPh>
    <phoneticPr fontId="2"/>
  </si>
  <si>
    <t>日高広域消防事務組合</t>
  </si>
  <si>
    <t>和歌山地方税回収機構</t>
    <rPh sb="0" eb="3">
      <t>ワカヤマ</t>
    </rPh>
    <rPh sb="3" eb="6">
      <t>チホウゼイ</t>
    </rPh>
    <rPh sb="6" eb="8">
      <t>カイシュウ</t>
    </rPh>
    <rPh sb="8" eb="10">
      <t>キコウ</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</si>
  <si>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</si>
  <si>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御坊市外五ヶ町病院経営事務組合</t>
  </si>
  <si>
    <t>御坊日高老人福祉施設事務組合（公営企業会計）</t>
  </si>
  <si>
    <t>和歌山県後期高齢者医療広域連合（特別会計）</t>
  </si>
  <si>
    <t>-</t>
    <phoneticPr fontId="2"/>
  </si>
  <si>
    <t>ふるさとふれあい基金</t>
    <rPh sb="8" eb="10">
      <t>キキン</t>
    </rPh>
    <phoneticPr fontId="5"/>
  </si>
  <si>
    <t>高齢者福祉基金</t>
    <rPh sb="0" eb="3">
      <t>コウレイシャ</t>
    </rPh>
    <rPh sb="3" eb="5">
      <t>フクシ</t>
    </rPh>
    <rPh sb="5" eb="7">
      <t>キキン</t>
    </rPh>
    <phoneticPr fontId="5"/>
  </si>
  <si>
    <t>森林環境譲与税基金</t>
    <rPh sb="0" eb="2">
      <t>シンリン</t>
    </rPh>
    <rPh sb="2" eb="4">
      <t>カンキョウ</t>
    </rPh>
    <rPh sb="4" eb="7">
      <t>ジョウヨゼイ</t>
    </rPh>
    <rPh sb="7" eb="9">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</si>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</sst>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A5F-4176-A4FE-5C6A728C75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99204</c:v>
                </c:pt>
                <c:pt idx="1">
                  <c:v>61736</c:v>
                </c:pt>
                <c:pt idx="2">
                  <c:v>100681</c:v>
                </c:pt>
                <c:pt idx="3">
                  <c:v>80245</c:v>
                </c:pt>
                <c:pt idx="4">
                  <c:v>83238</c:v>
                </c:pt>
              </c:numCache>
            </c:numRef>
          </c:val>
          <c:smooth val="0"/>
          <c:extLst>
            <c:ext xmlns:c16="http://schemas.microsoft.com/office/drawing/2014/chart" uri="{C3380CC4-5D6E-409C-BE32-E72D297353CC}">
              <c16:uniqueId val="{00000001-CA5F-4176-A4FE-5C6A728C75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7.26</c:v>
                </c:pt>
                <c:pt idx="1">
                  <c:v>10.37</c:v>
                </c:pt>
                <c:pt idx="2">
                  <c:v>6.97</c:v>
                </c:pt>
                <c:pt idx="3">
                  <c:v>4.1399999999999997</c:v>
                </c:pt>
                <c:pt idx="4">
                  <c:v>6.98</c:v>
                </c:pt>
              </c:numCache>
            </c:numRef>
          </c:val>
          <c:extLst>
            <c:ext xmlns:c16="http://schemas.microsoft.com/office/drawing/2014/chart" uri="{C3380CC4-5D6E-409C-BE32-E72D297353CC}">
              <c16:uniqueId val="{00000000-DB8B-4DC0-B653-9C0CBD02D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36.880000000000003</c:v>
                </c:pt>
                <c:pt idx="1">
                  <c:v>47.41</c:v>
                </c:pt>
                <c:pt idx="2">
                  <c:v>56.68</c:v>
                </c:pt>
                <c:pt idx="3">
                  <c:v>59.75</c:v>
                </c:pt>
                <c:pt idx="4">
                  <c:v>62.42</c:v>
                </c:pt>
              </c:numCache>
            </c:numRef>
          </c:val>
          <c:extLst>
            <c:ext xmlns:c16="http://schemas.microsoft.com/office/drawing/2014/chart" uri="{C3380CC4-5D6E-409C-BE32-E72D297353CC}">
              <c16:uniqueId val="{00000001-DB8B-4DC0-B653-9C0CBD02D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9.36</c:v>
                </c:pt>
                <c:pt idx="1">
                  <c:v>13.71</c:v>
                </c:pt>
                <c:pt idx="2">
                  <c:v>-0.63</c:v>
                </c:pt>
                <c:pt idx="3">
                  <c:v>-2.74</c:v>
                </c:pt>
                <c:pt idx="4">
                  <c:v>4.5999999999999996</c:v>
                </c:pt>
              </c:numCache>
            </c:numRef>
          </c:val>
          <c:smooth val="0"/>
          <c:extLst>
            <c:ext xmlns:c16="http://schemas.microsoft.com/office/drawing/2014/chart" uri="{C3380CC4-5D6E-409C-BE32-E72D297353CC}">
              <c16:uniqueId val="{00000002-DB8B-4DC0-B653-9C0CBD02D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0.03</c:v>
                </c:pt>
                <c:pt idx="4">
                  <c:v>#N/A</c:v>
                </c:pt>
                <c:pt idx="5">
                  <c:v>2.86</c:v>
                </c:pt>
                <c:pt idx="6">
                  <c:v>#N/A</c:v>
                </c:pt>
                <c:pt idx="7">
                  <c:v>0</c:v>
                </c:pt>
                <c:pt idx="8">
                  <c:v>0</c:v>
                </c:pt>
                <c:pt idx="9">
                  <c:v>0</c:v>
                </c:pt>
              </c:numCache>
            </c:numRef>
          </c:val>
          <c:extLst>
            <c:ext xmlns:c16="http://schemas.microsoft.com/office/drawing/2014/chart" uri="{C3380CC4-5D6E-409C-BE32-E72D297353CC}">
              <c16:uniqueId val="{00000000-A0E5-40BC-9D24-5AF7F2A412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E5-40BC-9D24-5AF7F2A412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E5-40BC-9D24-5AF7F2A412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E5-40BC-9D24-5AF7F2A412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0.05</c:v>
                </c:pt>
                <c:pt idx="6">
                  <c:v>#N/A</c:v>
                </c:pt>
                <c:pt idx="7">
                  <c:v>1.87</c:v>
                </c:pt>
                <c:pt idx="8">
                  <c:v>#N/A</c:v>
                </c:pt>
                <c:pt idx="9">
                  <c:v>0.02</c:v>
                </c:pt>
              </c:numCache>
            </c:numRef>
          </c:val>
          <c:extLst>
            <c:ext xmlns:c16="http://schemas.microsoft.com/office/drawing/2014/chart" uri="{C3380CC4-5D6E-409C-BE32-E72D297353CC}">
              <c16:uniqueId val="{00000004-A0E5-40BC-9D24-5AF7F2A412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2.13</c:v>
                </c:pt>
                <c:pt idx="2">
                  <c:v>#N/A</c:v>
                </c:pt>
                <c:pt idx="3">
                  <c:v>1.84</c:v>
                </c:pt>
                <c:pt idx="4">
                  <c:v>#N/A</c:v>
                </c:pt>
                <c:pt idx="5">
                  <c:v>1.55</c:v>
                </c:pt>
                <c:pt idx="6">
                  <c:v>#N/A</c:v>
                </c:pt>
                <c:pt idx="7">
                  <c:v>0.93</c:v>
                </c:pt>
                <c:pt idx="8">
                  <c:v>#N/A</c:v>
                </c:pt>
                <c:pt idx="9">
                  <c:v>0.4</c:v>
                </c:pt>
              </c:numCache>
            </c:numRef>
          </c:val>
          <c:extLst>
            <c:ext xmlns:c16="http://schemas.microsoft.com/office/drawing/2014/chart" uri="{C3380CC4-5D6E-409C-BE32-E72D297353CC}">
              <c16:uniqueId val="{00000005-A0E5-40BC-9D24-5AF7F2A4124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1.26</c:v>
                </c:pt>
                <c:pt idx="4">
                  <c:v>#N/A</c:v>
                </c:pt>
                <c:pt idx="5">
                  <c:v>3.07</c:v>
                </c:pt>
                <c:pt idx="6">
                  <c:v>#N/A</c:v>
                </c:pt>
                <c:pt idx="7">
                  <c:v>0.01</c:v>
                </c:pt>
                <c:pt idx="8">
                  <c:v>#N/A</c:v>
                </c:pt>
                <c:pt idx="9">
                  <c:v>0.89</c:v>
                </c:pt>
              </c:numCache>
            </c:numRef>
          </c:val>
          <c:extLst>
            <c:ext xmlns:c16="http://schemas.microsoft.com/office/drawing/2014/chart" uri="{C3380CC4-5D6E-409C-BE32-E72D297353CC}">
              <c16:uniqueId val="{00000006-A0E5-40BC-9D24-5AF7F2A4124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7.3</c:v>
                </c:pt>
                <c:pt idx="8">
                  <c:v>#N/A</c:v>
                </c:pt>
                <c:pt idx="9">
                  <c:v>5.96</c:v>
                </c:pt>
              </c:numCache>
            </c:numRef>
          </c:val>
          <c:extLst>
            <c:ext xmlns:c16="http://schemas.microsoft.com/office/drawing/2014/chart" uri="{C3380CC4-5D6E-409C-BE32-E72D297353CC}">
              <c16:uniqueId val="{00000007-A0E5-40BC-9D24-5AF7F2A412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7.26</c:v>
                </c:pt>
                <c:pt idx="2">
                  <c:v>#N/A</c:v>
                </c:pt>
                <c:pt idx="3">
                  <c:v>10.37</c:v>
                </c:pt>
                <c:pt idx="4">
                  <c:v>#N/A</c:v>
                </c:pt>
                <c:pt idx="5">
                  <c:v>6.96</c:v>
                </c:pt>
                <c:pt idx="6">
                  <c:v>#N/A</c:v>
                </c:pt>
                <c:pt idx="7">
                  <c:v>4.0999999999999996</c:v>
                </c:pt>
                <c:pt idx="8">
                  <c:v>#N/A</c:v>
                </c:pt>
                <c:pt idx="9">
                  <c:v>6.97</c:v>
                </c:pt>
              </c:numCache>
            </c:numRef>
          </c:val>
          <c:extLst>
            <c:ext xmlns:c16="http://schemas.microsoft.com/office/drawing/2014/chart" uri="{C3380CC4-5D6E-409C-BE32-E72D297353CC}">
              <c16:uniqueId val="{00000008-A0E5-40BC-9D24-5AF7F2A412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19.059999999999999</c:v>
                </c:pt>
                <c:pt idx="2">
                  <c:v>#N/A</c:v>
                </c:pt>
                <c:pt idx="3">
                  <c:v>17.16</c:v>
                </c:pt>
                <c:pt idx="4">
                  <c:v>#N/A</c:v>
                </c:pt>
                <c:pt idx="5">
                  <c:v>18.829999999999998</c:v>
                </c:pt>
                <c:pt idx="6">
                  <c:v>#N/A</c:v>
                </c:pt>
                <c:pt idx="7">
                  <c:v>21.71</c:v>
                </c:pt>
                <c:pt idx="8">
                  <c:v>#N/A</c:v>
                </c:pt>
                <c:pt idx="9">
                  <c:v>21.75</c:v>
                </c:pt>
              </c:numCache>
            </c:numRef>
          </c:val>
          <c:extLst>
            <c:ext xmlns:c16="http://schemas.microsoft.com/office/drawing/2014/chart" uri="{C3380CC4-5D6E-409C-BE32-E72D297353CC}">
              <c16:uniqueId val="{00000009-A0E5-40BC-9D24-5AF7F2A412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476</c:v>
                </c:pt>
                <c:pt idx="5">
                  <c:v>478</c:v>
                </c:pt>
                <c:pt idx="8">
                  <c:v>505</c:v>
                </c:pt>
                <c:pt idx="11">
                  <c:v>498</c:v>
                </c:pt>
                <c:pt idx="14">
                  <c:v>497</c:v>
                </c:pt>
              </c:numCache>
            </c:numRef>
          </c:val>
          <c:extLst>
            <c:ext xmlns:c16="http://schemas.microsoft.com/office/drawing/2014/chart" uri="{C3380CC4-5D6E-409C-BE32-E72D297353CC}">
              <c16:uniqueId val="{00000000-BECE-475F-A3BE-BE9E0AA980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CE-475F-A3BE-BE9E0AA980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CE-475F-A3BE-BE9E0AA980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28</c:v>
                </c:pt>
                <c:pt idx="6">
                  <c:v>32</c:v>
                </c:pt>
                <c:pt idx="9">
                  <c:v>45</c:v>
                </c:pt>
                <c:pt idx="12">
                  <c:v>57</c:v>
                </c:pt>
              </c:numCache>
            </c:numRef>
          </c:val>
          <c:extLst>
            <c:ext xmlns:c16="http://schemas.microsoft.com/office/drawing/2014/chart" uri="{C3380CC4-5D6E-409C-BE32-E72D297353CC}">
              <c16:uniqueId val="{00000003-BECE-475F-A3BE-BE9E0AA980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263</c:v>
                </c:pt>
                <c:pt idx="3">
                  <c:v>284</c:v>
                </c:pt>
                <c:pt idx="6">
                  <c:v>307</c:v>
                </c:pt>
                <c:pt idx="9">
                  <c:v>282</c:v>
                </c:pt>
                <c:pt idx="12">
                  <c:v>282</c:v>
                </c:pt>
              </c:numCache>
            </c:numRef>
          </c:val>
          <c:extLst>
            <c:ext xmlns:c16="http://schemas.microsoft.com/office/drawing/2014/chart" uri="{C3380CC4-5D6E-409C-BE32-E72D297353CC}">
              <c16:uniqueId val="{00000004-BECE-475F-A3BE-BE9E0AA980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CE-475F-A3BE-BE9E0AA980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CE-475F-A3BE-BE9E0AA980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429</c:v>
                </c:pt>
                <c:pt idx="3">
                  <c:v>446</c:v>
                </c:pt>
                <c:pt idx="6">
                  <c:v>481</c:v>
                </c:pt>
                <c:pt idx="9">
                  <c:v>487</c:v>
                </c:pt>
                <c:pt idx="12">
                  <c:v>488</c:v>
                </c:pt>
              </c:numCache>
            </c:numRef>
          </c:val>
          <c:extLst>
            <c:ext xmlns:c16="http://schemas.microsoft.com/office/drawing/2014/chart" uri="{C3380CC4-5D6E-409C-BE32-E72D297353CC}">
              <c16:uniqueId val="{00000007-BECE-475F-A3BE-BE9E0AA980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c:v>
                </c:pt>
                <c:pt idx="2">
                  <c:v>#N/A</c:v>
                </c:pt>
                <c:pt idx="3">
                  <c:v>#N/A</c:v>
                </c:pt>
                <c:pt idx="4">
                  <c:v>280</c:v>
                </c:pt>
                <c:pt idx="5">
                  <c:v>#N/A</c:v>
                </c:pt>
                <c:pt idx="6">
                  <c:v>#N/A</c:v>
                </c:pt>
                <c:pt idx="7">
                  <c:v>315</c:v>
                </c:pt>
                <c:pt idx="8">
                  <c:v>#N/A</c:v>
                </c:pt>
                <c:pt idx="9">
                  <c:v>#N/A</c:v>
                </c:pt>
                <c:pt idx="10">
                  <c:v>316</c:v>
                </c:pt>
                <c:pt idx="11">
                  <c:v>#N/A</c:v>
                </c:pt>
                <c:pt idx="12">
                  <c:v>#N/A</c:v>
                </c:pt>
                <c:pt idx="13">
                  <c:v>330</c:v>
                </c:pt>
                <c:pt idx="14">
                  <c:v>#N/A</c:v>
                </c:pt>
              </c:numCache>
            </c:numRef>
          </c:val>
          <c:smooth val="0"/>
          <c:extLst>
            <c:ext xmlns:c16="http://schemas.microsoft.com/office/drawing/2014/chart" uri="{C3380CC4-5D6E-409C-BE32-E72D297353CC}">
              <c16:uniqueId val="{00000008-BECE-475F-A3BE-BE9E0AA980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5316</c:v>
                </c:pt>
                <c:pt idx="5">
                  <c:v>5195</c:v>
                </c:pt>
                <c:pt idx="8">
                  <c:v>5053</c:v>
                </c:pt>
                <c:pt idx="11">
                  <c:v>4855</c:v>
                </c:pt>
                <c:pt idx="14">
                  <c:v>4622</c:v>
                </c:pt>
              </c:numCache>
            </c:numRef>
          </c:val>
          <c:extLst>
            <c:ext xmlns:c16="http://schemas.microsoft.com/office/drawing/2014/chart" uri="{C3380CC4-5D6E-409C-BE32-E72D297353CC}">
              <c16:uniqueId val="{00000000-AF3C-45A5-95F0-EB1C4FFA48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F3C-45A5-95F0-EB1C4FFA48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1096</c:v>
                </c:pt>
                <c:pt idx="5">
                  <c:v>1487</c:v>
                </c:pt>
                <c:pt idx="8">
                  <c:v>1716</c:v>
                </c:pt>
                <c:pt idx="11">
                  <c:v>1836</c:v>
                </c:pt>
                <c:pt idx="14">
                  <c:v>2050</c:v>
                </c:pt>
              </c:numCache>
            </c:numRef>
          </c:val>
          <c:extLst>
            <c:ext xmlns:c16="http://schemas.microsoft.com/office/drawing/2014/chart" uri="{C3380CC4-5D6E-409C-BE32-E72D297353CC}">
              <c16:uniqueId val="{00000002-AF3C-45A5-95F0-EB1C4FFA48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3C-45A5-95F0-EB1C4FFA48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3C-45A5-95F0-EB1C4FFA48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3C-45A5-95F0-EB1C4FFA48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544</c:v>
                </c:pt>
                <c:pt idx="3">
                  <c:v>517</c:v>
                </c:pt>
                <c:pt idx="6">
                  <c:v>512</c:v>
                </c:pt>
                <c:pt idx="9">
                  <c:v>514</c:v>
                </c:pt>
                <c:pt idx="12">
                  <c:v>485</c:v>
                </c:pt>
              </c:numCache>
            </c:numRef>
          </c:val>
          <c:extLst>
            <c:ext xmlns:c16="http://schemas.microsoft.com/office/drawing/2014/chart" uri="{C3380CC4-5D6E-409C-BE32-E72D297353CC}">
              <c16:uniqueId val="{00000006-AF3C-45A5-95F0-EB1C4FFA48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418</c:v>
                </c:pt>
                <c:pt idx="3">
                  <c:v>590</c:v>
                </c:pt>
                <c:pt idx="6">
                  <c:v>659</c:v>
                </c:pt>
                <c:pt idx="9">
                  <c:v>689</c:v>
                </c:pt>
                <c:pt idx="12">
                  <c:v>705</c:v>
                </c:pt>
              </c:numCache>
            </c:numRef>
          </c:val>
          <c:extLst>
            <c:ext xmlns:c16="http://schemas.microsoft.com/office/drawing/2014/chart" uri="{C3380CC4-5D6E-409C-BE32-E72D297353CC}">
              <c16:uniqueId val="{00000007-AF3C-45A5-95F0-EB1C4FFA48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4689</c:v>
                </c:pt>
                <c:pt idx="3">
                  <c:v>4676</c:v>
                </c:pt>
                <c:pt idx="6">
                  <c:v>4625</c:v>
                </c:pt>
                <c:pt idx="9">
                  <c:v>4393</c:v>
                </c:pt>
                <c:pt idx="12">
                  <c:v>4114</c:v>
                </c:pt>
              </c:numCache>
            </c:numRef>
          </c:val>
          <c:extLst>
            <c:ext xmlns:c16="http://schemas.microsoft.com/office/drawing/2014/chart" uri="{C3380CC4-5D6E-409C-BE32-E72D297353CC}">
              <c16:uniqueId val="{00000008-AF3C-45A5-95F0-EB1C4FFA48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3C-45A5-95F0-EB1C4FFA48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4570</c:v>
                </c:pt>
                <c:pt idx="3">
                  <c:v>4412</c:v>
                </c:pt>
                <c:pt idx="6">
                  <c:v>4275</c:v>
                </c:pt>
                <c:pt idx="9">
                  <c:v>4135</c:v>
                </c:pt>
                <c:pt idx="12">
                  <c:v>3935</c:v>
                </c:pt>
              </c:numCache>
            </c:numRef>
          </c:val>
          <c:extLst>
            <c:ext xmlns:c16="http://schemas.microsoft.com/office/drawing/2014/chart" uri="{C3380CC4-5D6E-409C-BE32-E72D297353CC}">
              <c16:uniqueId val="{0000000A-AF3C-45A5-95F0-EB1C4FFA48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3808</c:v>
                </c:pt>
                <c:pt idx="2">
                  <c:v>#N/A</c:v>
                </c:pt>
                <c:pt idx="3">
                  <c:v>#N/A</c:v>
                </c:pt>
                <c:pt idx="4">
                  <c:v>3513</c:v>
                </c:pt>
                <c:pt idx="5">
                  <c:v>#N/A</c:v>
                </c:pt>
                <c:pt idx="6">
                  <c:v>#N/A</c:v>
                </c:pt>
                <c:pt idx="7">
                  <c:v>3302</c:v>
                </c:pt>
                <c:pt idx="8">
                  <c:v>#N/A</c:v>
                </c:pt>
                <c:pt idx="9">
                  <c:v>#N/A</c:v>
                </c:pt>
                <c:pt idx="10">
                  <c:v>3039</c:v>
                </c:pt>
                <c:pt idx="11">
                  <c:v>#N/A</c:v>
                </c:pt>
                <c:pt idx="12">
                  <c:v>#N/A</c:v>
                </c:pt>
                <c:pt idx="13">
                  <c:v>2566</c:v>
                </c:pt>
                <c:pt idx="14">
                  <c:v>#N/A</c:v>
                </c:pt>
              </c:numCache>
            </c:numRef>
          </c:val>
          <c:smooth val="0"/>
          <c:extLst>
            <c:ext xmlns:c16="http://schemas.microsoft.com/office/drawing/2014/chart" uri="{C3380CC4-5D6E-409C-BE32-E72D297353CC}">
              <c16:uniqueId val="{0000000B-AF3C-45A5-95F0-EB1C4FFA48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1568</c:v>
                </c:pt>
                <c:pt idx="1">
                  <c:v>1669</c:v>
                </c:pt>
                <c:pt idx="2">
                  <c:v>1777</c:v>
                </c:pt>
              </c:numCache>
            </c:numRef>
          </c:val>
          <c:extLst>
            <c:ext xmlns:c16="http://schemas.microsoft.com/office/drawing/2014/chart" uri="{C3380CC4-5D6E-409C-BE32-E72D297353CC}">
              <c16:uniqueId val="{00000000-C6DE-432A-A3C6-DE315A9A61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12</c:v>
                </c:pt>
                <c:pt idx="2">
                  <c:v>21</c:v>
                </c:pt>
              </c:numCache>
            </c:numRef>
          </c:val>
          <c:extLst>
            <c:ext xmlns:c16="http://schemas.microsoft.com/office/drawing/2014/chart" uri="{C3380CC4-5D6E-409C-BE32-E72D297353CC}">
              <c16:uniqueId val="{00000001-C6DE-432A-A3C6-DE315A9A61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c:v>
                </c:pt>
                <c:pt idx="1">
                  <c:v>73</c:v>
                </c:pt>
                <c:pt idx="2">
                  <c:v>97</c:v>
                </c:pt>
              </c:numCache>
            </c:numRef>
          </c:val>
          <c:extLst>
            <c:ext xmlns:c16="http://schemas.microsoft.com/office/drawing/2014/chart" uri="{C3380CC4-5D6E-409C-BE32-E72D297353CC}">
              <c16:uniqueId val="{00000002-C6DE-432A-A3C6-DE315A9A61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元利償還金が前年度と比較して増加しており、今後についても、継続して実施している道路改良事業等や、新規で駅周辺整備及び学校統合を計画しており、それらの事業費によっては増加する可能性がある。</a:t>
          </a:r>
        </a:p>
        <a:p>
          <a:r>
            <a:rPr kumimoji="1" lang="ja-JP" altLang="en-US" sz="1200">
              <a:latin typeface="ＭＳ ゴシック" pitchFamily="49" charset="-128"/>
              <a:ea typeface="ＭＳ ゴシック" pitchFamily="49" charset="-128"/>
            </a:rPr>
            <a:t>　また、公営企業の元利償還金に対する繰入金については、大型事業で借入を行った起債の据置期間が終了し、増加していく予定であるが、それ以降については大型事業による発行見込みはないため、緩やかに減少していく見込みである。</a:t>
          </a:r>
        </a:p>
        <a:p>
          <a:r>
            <a:rPr kumimoji="1" lang="ja-JP" altLang="en-US" sz="1200">
              <a:latin typeface="ＭＳ ゴシック" pitchFamily="49" charset="-128"/>
              <a:ea typeface="ＭＳ ゴシック" pitchFamily="49" charset="-128"/>
            </a:rPr>
            <a:t>　一部事務組合が起こした地方債の元利償還金に対する負担金については、クリーンセンターの建設改良による地方債発行等に伴い増加していく見込みである。</a:t>
          </a:r>
        </a:p>
        <a:p>
          <a:r>
            <a:rPr kumimoji="1" lang="ja-JP" altLang="en-US" sz="1200">
              <a:latin typeface="ＭＳ ゴシック" pitchFamily="49" charset="-128"/>
              <a:ea typeface="ＭＳ ゴシック" pitchFamily="49" charset="-128"/>
            </a:rPr>
            <a:t>　実質公債費比率は増加傾向にあると予想されるため、今後の地方債の新規発行は十分検討する必要がある。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道路事業等による過疎対策事業債の発行及び防災対策による緊急防災・減災事業債の発行に毎年度地方債を発行しているが、令和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年度は昨年度に引き続き、償還額が発行額を上回ったため、一般会計等に係る地方債残高は減少した。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充当可能基金については、増加傾向にあるが、今後の大型事業により取り崩しを行うことで、充当可能基金の減少が見込まれる。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今後も、将来負担比率等に注視しながら、徹底した歳出の削減、起債額の抑制を進め健全化に努める。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全ての基金で増加しており、全体で対前年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福祉・保健の充実に関する事業、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百万、観光振興事業に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対応力強化事業に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・教育振興基金：利子のみ積み立て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・森林環境譲与税：林業一般管理事業に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百万円を取り崩し、森林環境譲与税の交付分を積み立てた。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・ふるさとふれあい基金：ふるさと納税分を積み立てて、各年度でふるさとづくりの事業にあった経費に充てる。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・高齢者福祉基金：高齢者福祉の増進に要する経費の財源に充てる予定であるが、積み立て予定はない。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・教育振興基金：今後について現段階で決まった方針はなく、積み立て予定もない。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・森林環境譲与税基金：森林環境譲与税基金の交付額を積み立て、森林整備及びその促進に要する経費に充てる。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・令和６年度の財政調整基金については、主に普通交付税の追加交付等により増加したため、一般会計への繰入分として予算計上していた額を取り崩すことなく、財政調整基金への積み立てを行い、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億弱あり、十分な基金残高と考えるが、今後公債費や繰出金、大型事業等で基金の残高の減少が見込まれる。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・普通交付税再算定により創設された臨時財政対策債償還基金費額を積み立てたことにより、対前年比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・繰上返済の予定等もないため、特別な事情がない限り、利子のみを積み立てる。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effectLst/>
              <a:latin typeface="ＭＳ Ｐゴシック" panose="020B0600070205080204" pitchFamily="50" charset="-128"/>
              <a:ea typeface="ＭＳ Ｐゴシック" panose="020B0600070205080204" pitchFamily="50" charset="-128"/>
            </a:rPr>
            <a:t>　人口減少による税収の減少及び町内に主要な企業が無いことなど、財政基盤が弱く、類似団体を下回っている。人口減少の抑制を図るため、第３期由良町総合戦略に基づき新たな施策を打ち出し展開していく。また、今後もより一層の税収確保に努め、財政基盤の強化を図る。</a:t>
          </a:r>
          <a:endParaRPr kumimoji="1"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年度決算における経常収支比率は</a:t>
          </a:r>
          <a:r>
            <a:rPr kumimoji="1" lang="en-US" altLang="ja-JP" sz="1200">
              <a:latin typeface="ＭＳ Ｐゴシック" panose="020B0600070205080204" pitchFamily="50" charset="-128"/>
              <a:ea typeface="ＭＳ Ｐゴシック" panose="020B0600070205080204" pitchFamily="50" charset="-128"/>
            </a:rPr>
            <a:t>88.6</a:t>
          </a:r>
          <a:r>
            <a:rPr kumimoji="1" lang="ja-JP" altLang="en-US" sz="1200">
              <a:latin typeface="ＭＳ Ｐゴシック" panose="020B0600070205080204" pitchFamily="50" charset="-128"/>
              <a:ea typeface="ＭＳ Ｐゴシック" panose="020B0600070205080204" pitchFamily="50" charset="-128"/>
            </a:rPr>
            <a:t>％となり前年度よりも</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歳出のうち、分子となる経常一般財源経費は、人件費、一部事務組合等への補助費等及び他会計への繰出金の増加により</a:t>
          </a:r>
          <a:r>
            <a:rPr kumimoji="1" lang="en-US" altLang="ja-JP" sz="1200">
              <a:latin typeface="ＭＳ Ｐゴシック" panose="020B0600070205080204" pitchFamily="50" charset="-128"/>
              <a:ea typeface="ＭＳ Ｐゴシック" panose="020B0600070205080204" pitchFamily="50" charset="-128"/>
            </a:rPr>
            <a:t>85,998</a:t>
          </a:r>
          <a:r>
            <a:rPr kumimoji="1" lang="ja-JP" altLang="en-US" sz="1200">
              <a:latin typeface="ＭＳ Ｐゴシック" panose="020B0600070205080204" pitchFamily="50" charset="-128"/>
              <a:ea typeface="ＭＳ Ｐゴシック" panose="020B0600070205080204" pitchFamily="50" charset="-128"/>
            </a:rPr>
            <a:t>千円の増加となっている。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歳入のうち、分母となる経常一般財源収入は、地方特例交付金及び普通交付税の増加により</a:t>
          </a:r>
          <a:r>
            <a:rPr kumimoji="1" lang="en-US" altLang="ja-JP" sz="1200">
              <a:latin typeface="ＭＳ Ｐゴシック" panose="020B0600070205080204" pitchFamily="50" charset="-128"/>
              <a:ea typeface="ＭＳ Ｐゴシック" panose="020B0600070205080204" pitchFamily="50" charset="-128"/>
            </a:rPr>
            <a:t>64,102</a:t>
          </a:r>
          <a:r>
            <a:rPr kumimoji="1" lang="ja-JP" altLang="en-US" sz="1200">
              <a:latin typeface="ＭＳ Ｐゴシック" panose="020B0600070205080204" pitchFamily="50" charset="-128"/>
              <a:ea typeface="ＭＳ Ｐゴシック" panose="020B0600070205080204" pitchFamily="50" charset="-128"/>
            </a:rPr>
            <a:t>千円の増加となっている。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今後においても、経常経費の削減に努め、財政構造の硬直化の改善を図る。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107315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416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61</xdr:row>
      <xdr:rowOff>113347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416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113347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5718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161607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5718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28592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118762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62547</xdr:rowOff>
    </xdr:from>
    <xdr:to>
      <xdr:col>15</xdr:col>
      <xdr:colOff>133350</xdr:colOff>
      <xdr:row>61</xdr:row>
      <xdr:rowOff>164147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148924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25734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35,452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要因は、物件費で標準化対応業務、総合戦略策定業務等の増加及び人件費で人事院勧告による給与改定、各種選挙事務に伴う増加によるものである。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今後は、事務事業の見直しを進めるとともに、優先度の低い事務事業について計画的に廃止・縮小を進め、経常経費の削減に努める。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91509</xdr:rowOff>
    </xdr:from>
    <xdr:to>
      <xdr:col>23</xdr:col>
      <xdr:colOff>133350</xdr:colOff>
      <xdr:row>81</xdr:row>
      <xdr:rowOff>120024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8959"/>
          <a:ext cx="838200" cy="2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104800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2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91509</xdr:rowOff>
    </xdr:from>
    <xdr:to>
      <xdr:col>19</xdr:col>
      <xdr:colOff>133350</xdr:colOff>
      <xdr:row>81</xdr:row>
      <xdr:rowOff>95559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8959"/>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81466</xdr:rowOff>
    </xdr:from>
    <xdr:to>
      <xdr:col>15</xdr:col>
      <xdr:colOff>82550</xdr:colOff>
      <xdr:row>81</xdr:row>
      <xdr:rowOff>95559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8916"/>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81466</xdr:rowOff>
    </xdr:from>
    <xdr:to>
      <xdr:col>11</xdr:col>
      <xdr:colOff>31750</xdr:colOff>
      <xdr:row>81</xdr:row>
      <xdr:rowOff>86796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8916"/>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69224</xdr:rowOff>
    </xdr:from>
    <xdr:to>
      <xdr:col>23</xdr:col>
      <xdr:colOff>184150</xdr:colOff>
      <xdr:row>81</xdr:row>
      <xdr:rowOff>170824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161951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40709</xdr:rowOff>
    </xdr:from>
    <xdr:to>
      <xdr:col>19</xdr:col>
      <xdr:colOff>184150</xdr:colOff>
      <xdr:row>81</xdr:row>
      <xdr:rowOff>142309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152486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44759</xdr:rowOff>
    </xdr:from>
    <xdr:to>
      <xdr:col>15</xdr:col>
      <xdr:colOff>133350</xdr:colOff>
      <xdr:row>81</xdr:row>
      <xdr:rowOff>146359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156536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30666</xdr:rowOff>
    </xdr:from>
    <xdr:to>
      <xdr:col>11</xdr:col>
      <xdr:colOff>82550</xdr:colOff>
      <xdr:row>81</xdr:row>
      <xdr:rowOff>132266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142443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35996</xdr:rowOff>
    </xdr:from>
    <xdr:to>
      <xdr:col>7</xdr:col>
      <xdr:colOff>31750</xdr:colOff>
      <xdr:row>81</xdr:row>
      <xdr:rowOff>137596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147773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令和３年度以降類似団体の平均を下回っていたが、前年から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諸々の経済情勢や本町の財政事情を勘案しながら、適正な数値を維持できるように努める。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0945"/>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162984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575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85</xdr:row>
      <xdr:rowOff>58561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575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類似団体を下回っている要因は、類似団体と比べ総務・企画部門及び民生部門が少ないことによるものである。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職員数は一定の人数を保っており、今後は、計画的な採用等により引き続き適正な定員管理に努める。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159448</xdr:rowOff>
    </xdr:from>
    <xdr:to>
      <xdr:col>81</xdr:col>
      <xdr:colOff>44450</xdr:colOff>
      <xdr:row>60</xdr:row>
      <xdr:rowOff>44100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74998"/>
          <a:ext cx="8382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123857</xdr:rowOff>
    </xdr:from>
    <xdr:to>
      <xdr:col>77</xdr:col>
      <xdr:colOff>44450</xdr:colOff>
      <xdr:row>59</xdr:row>
      <xdr:rowOff>159448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9407"/>
          <a:ext cx="8890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117221</xdr:rowOff>
    </xdr:from>
    <xdr:to>
      <xdr:col>72</xdr:col>
      <xdr:colOff>203200</xdr:colOff>
      <xdr:row>59</xdr:row>
      <xdr:rowOff>123857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3277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105156</xdr:rowOff>
    </xdr:from>
    <xdr:to>
      <xdr:col>68</xdr:col>
      <xdr:colOff>152400</xdr:colOff>
      <xdr:row>59</xdr:row>
      <xdr:rowOff>117221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207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164750</xdr:rowOff>
    </xdr:from>
    <xdr:to>
      <xdr:col>81</xdr:col>
      <xdr:colOff>95250</xdr:colOff>
      <xdr:row>60</xdr:row>
      <xdr:rowOff>94900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9827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108648</xdr:rowOff>
    </xdr:from>
    <xdr:to>
      <xdr:col>77</xdr:col>
      <xdr:colOff>95250</xdr:colOff>
      <xdr:row>60</xdr:row>
      <xdr:rowOff>38798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48975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73057</xdr:rowOff>
    </xdr:from>
    <xdr:to>
      <xdr:col>73</xdr:col>
      <xdr:colOff>44450</xdr:colOff>
      <xdr:row>60</xdr:row>
      <xdr:rowOff>3207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13384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66421</xdr:rowOff>
    </xdr:from>
    <xdr:to>
      <xdr:col>68</xdr:col>
      <xdr:colOff>203200</xdr:colOff>
      <xdr:row>59</xdr:row>
      <xdr:rowOff>168021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54356</xdr:rowOff>
    </xdr:from>
    <xdr:to>
      <xdr:col>64</xdr:col>
      <xdr:colOff>152400</xdr:colOff>
      <xdr:row>59</xdr:row>
      <xdr:rowOff>155956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％増加しており、類似団体や県平均と比較し、高い数値となっている。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要因は、元利償還金及び一部事務組合等への負担金の増加によるものである。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今後において、地方債の借入については、交付税措置率の高い有利な地方債を活用し、当該年度の元金償還額に対し、地方債の新規発行額が上回らないことを基本的な方針とし、水準の抑制に努める。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42164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8073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8382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126746</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76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126746</xdr:rowOff>
    </xdr:from>
    <xdr:to>
      <xdr:col>68</xdr:col>
      <xdr:colOff>152400</xdr:colOff>
      <xdr:row>42</xdr:row>
      <xdr:rowOff>146050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276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162814</xdr:rowOff>
    </xdr:from>
    <xdr:to>
      <xdr:col>81</xdr:col>
      <xdr:colOff>95250</xdr:colOff>
      <xdr:row>43</xdr:row>
      <xdr:rowOff>92964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58691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75946</xdr:rowOff>
    </xdr:from>
    <xdr:to>
      <xdr:col>68</xdr:col>
      <xdr:colOff>203200</xdr:colOff>
      <xdr:row>43</xdr:row>
      <xdr:rowOff>6096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162323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％減少したものの、類似団体と比較し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要因は、下水道事業における大型事業の実施の財源とした既発債の償還が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年と長期となっていること、また、事業継続による毎年の地方債の新規発行により、地方債残高が積み重なっているためである。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今後も引き続き、事業実施の適正化を図り、当該比率の縮減等、財政健全化に努める。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77512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96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49589</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30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77512</xdr:rowOff>
    </xdr:from>
    <xdr:to>
      <xdr:col>81</xdr:col>
      <xdr:colOff>133350</xdr:colOff>
      <xdr:row>19</xdr:row>
      <xdr:rowOff>77512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33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160486</xdr:rowOff>
    </xdr:from>
    <xdr:to>
      <xdr:col>81</xdr:col>
      <xdr:colOff>44450</xdr:colOff>
      <xdr:row>20</xdr:row>
      <xdr:rowOff>5800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24658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5800</xdr:rowOff>
    </xdr:from>
    <xdr:to>
      <xdr:col>77</xdr:col>
      <xdr:colOff>44450</xdr:colOff>
      <xdr:row>20</xdr:row>
      <xdr:rowOff>115189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34800"/>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115189</xdr:rowOff>
    </xdr:from>
    <xdr:to>
      <xdr:col>72</xdr:col>
      <xdr:colOff>203200</xdr:colOff>
      <xdr:row>20</xdr:row>
      <xdr:rowOff>148971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54418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148971</xdr:rowOff>
    </xdr:from>
    <xdr:to>
      <xdr:col>68</xdr:col>
      <xdr:colOff>152400</xdr:colOff>
      <xdr:row>22</xdr:row>
      <xdr:rowOff>40936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577971"/>
          <a:ext cx="889000" cy="23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109686</xdr:rowOff>
    </xdr:from>
    <xdr:to>
      <xdr:col>81</xdr:col>
      <xdr:colOff>95250</xdr:colOff>
      <xdr:row>19</xdr:row>
      <xdr:rowOff>39836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1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5563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0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126450</xdr:rowOff>
    </xdr:from>
    <xdr:to>
      <xdr:col>77</xdr:col>
      <xdr:colOff>95250</xdr:colOff>
      <xdr:row>20</xdr:row>
      <xdr:rowOff>56600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41377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7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64389</xdr:rowOff>
    </xdr:from>
    <xdr:to>
      <xdr:col>73</xdr:col>
      <xdr:colOff>44450</xdr:colOff>
      <xdr:row>20</xdr:row>
      <xdr:rowOff>165989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150766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7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98171</xdr:rowOff>
    </xdr:from>
    <xdr:to>
      <xdr:col>68</xdr:col>
      <xdr:colOff>203200</xdr:colOff>
      <xdr:row>21</xdr:row>
      <xdr:rowOff>28321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5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13098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61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161586</xdr:rowOff>
    </xdr:from>
    <xdr:to>
      <xdr:col>64</xdr:col>
      <xdr:colOff>152400</xdr:colOff>
      <xdr:row>22</xdr:row>
      <xdr:rowOff>91736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76513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4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人事院勧告による給与改定等により、前年度から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％となった。類似団体や県平均と比較し、低い数値となっている要因としては、ごみ処理業務や消防業務等を一部事務組合で行っているためである。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51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51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％減少しているが、類似団体や県平均と比較し、高い数値となっている。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今後、人件費上昇による委託料の増加やシステム運用経費等の増加が見込まれるため、歳出全体のバランスを考慮しながら適正化に努める。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930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121285</xdr:rowOff>
    </xdr:from>
    <xdr:to>
      <xdr:col>78</xdr:col>
      <xdr:colOff>69850</xdr:colOff>
      <xdr:row>15</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30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93345</xdr:rowOff>
    </xdr:from>
    <xdr:to>
      <xdr:col>78</xdr:col>
      <xdr:colOff>120650</xdr:colOff>
      <xdr:row>16</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％減少しており、類似団体や県平均と比較し、低い数値となっている。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口減少・高齢化の進展に伴い増加することが見込まれるため、財源の確保に努めるとともに、資格審査等の適正化や各種手当への独自加算の見直しを含め、財政を圧迫する要因を抑制するよう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前年と比較し</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％増加しているが、類似団体平均や県平均と比較し、低い数値となっている。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R05</a:t>
          </a:r>
          <a:r>
            <a:rPr kumimoji="1" lang="ja-JP" altLang="en-US" sz="1200">
              <a:latin typeface="ＭＳ Ｐゴシック" panose="020B0600070205080204" pitchFamily="50" charset="-128"/>
              <a:ea typeface="ＭＳ Ｐゴシック" panose="020B0600070205080204" pitchFamily="50" charset="-128"/>
            </a:rPr>
            <a:t>年度から大幅に減少している要因として、下水道事業の法適化に伴い、これまで繰出金で支出していた費用を、補助金で支出することになったためである。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大部分を占めているのは特別会計への繰出金・出資金であり、今後において高齢化の進展及び上・下水道会計への出資金の増加が予想されるため、それぞれ適正な運営に努める。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120142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531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61</xdr:row>
      <xdr:rowOff>88138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531604"/>
          <a:ext cx="889000" cy="10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5842</xdr:rowOff>
    </xdr:from>
    <xdr:to>
      <xdr:col>73</xdr:col>
      <xdr:colOff>180975</xdr:colOff>
      <xdr:row>61</xdr:row>
      <xdr:rowOff>88138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642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5842</xdr:rowOff>
    </xdr:from>
    <xdr:to>
      <xdr:col>69</xdr:col>
      <xdr:colOff>92075</xdr:colOff>
      <xdr:row>61</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642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69342</xdr:rowOff>
    </xdr:from>
    <xdr:to>
      <xdr:col>82</xdr:col>
      <xdr:colOff>158750</xdr:colOff>
      <xdr:row>55</xdr:row>
      <xdr:rowOff>170942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85869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37338</xdr:rowOff>
    </xdr:from>
    <xdr:to>
      <xdr:col>74</xdr:col>
      <xdr:colOff>31750</xdr:colOff>
      <xdr:row>61</xdr:row>
      <xdr:rowOff>138938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123715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126492</xdr:rowOff>
    </xdr:from>
    <xdr:to>
      <xdr:col>69</xdr:col>
      <xdr:colOff>142875</xdr:colOff>
      <xdr:row>61</xdr:row>
      <xdr:rowOff>56642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41419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64770</xdr:rowOff>
    </xdr:from>
    <xdr:to>
      <xdr:col>65</xdr:col>
      <xdr:colOff>53975</xdr:colOff>
      <xdr:row>61</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大幅に増加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下水道事業の法適化に伴い、これまで繰出金で支出していた費用を、補助金で支出することになったためである。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が予想される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引き続き、各種団体への補助金については、実績、成果等で精査の上、慣例的な補助の廃止、見直し等により適正な交付を行えるよう徹底し、補助費の抑制に努める。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15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39</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6320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％減少しており、類似団体と比較し、高い数値となっている。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今後大型事業等によりさらに増加が見込まれることから、元金償還額に対し地方債の新規発行額が上回らないよう適正な事業選定及び新規地方債発行を抑制し、公債費の縮減に努める。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57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68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03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03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公債費以外に係る経常収支比率は、前年と比較して増加しているが、類似団体平均や県平均と比較し、低い数値となっている。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今後においても、比率維持・減少のために、徹底した歳出削減と公営企業会計が独立して運営できるよう努力し、一般会計からの出資金、補助金の抑制が強く求められる。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129286</xdr:rowOff>
    </xdr:from>
    <xdr:to>
      <xdr:col>82</xdr:col>
      <xdr:colOff>107950</xdr:colOff>
      <xdr:row>74</xdr:row>
      <xdr:rowOff>163576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16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129286</xdr:rowOff>
    </xdr:from>
    <xdr:to>
      <xdr:col>78</xdr:col>
      <xdr:colOff>69850</xdr:colOff>
      <xdr:row>74</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8165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9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65278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94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78486</xdr:rowOff>
    </xdr:from>
    <xdr:to>
      <xdr:col>78</xdr:col>
      <xdr:colOff>120650</xdr:colOff>
      <xdr:row>75</xdr:row>
      <xdr:rowOff>8636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18813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3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27703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107713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100855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9850</xdr:rowOff>
    </xdr:from>
    <xdr:to>
      <xdr:col>29</xdr:col>
      <xdr:colOff>127000</xdr:colOff>
      <xdr:row>18</xdr:row>
      <xdr:rowOff>127655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3575"/>
          <a:ext cx="647700" cy="11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127655</xdr:rowOff>
    </xdr:from>
    <xdr:to>
      <xdr:col>26</xdr:col>
      <xdr:colOff>50800</xdr:colOff>
      <xdr:row>18</xdr:row>
      <xdr:rowOff>167424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1380"/>
          <a:ext cx="698500" cy="3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167424</xdr:rowOff>
    </xdr:from>
    <xdr:to>
      <xdr:col>22</xdr:col>
      <xdr:colOff>114300</xdr:colOff>
      <xdr:row>19</xdr:row>
      <xdr:rowOff>28199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1149"/>
          <a:ext cx="698500" cy="3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28199</xdr:rowOff>
    </xdr:from>
    <xdr:to>
      <xdr:col>18</xdr:col>
      <xdr:colOff>177800</xdr:colOff>
      <xdr:row>19</xdr:row>
      <xdr:rowOff>49581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3374"/>
          <a:ext cx="698500" cy="2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130500</xdr:rowOff>
    </xdr:from>
    <xdr:to>
      <xdr:col>29</xdr:col>
      <xdr:colOff>177800</xdr:colOff>
      <xdr:row>18</xdr:row>
      <xdr:rowOff>60650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76855</xdr:rowOff>
    </xdr:from>
    <xdr:to>
      <xdr:col>26</xdr:col>
      <xdr:colOff>101600</xdr:colOff>
      <xdr:row>19</xdr:row>
      <xdr:rowOff>7005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163232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116624</xdr:rowOff>
    </xdr:from>
    <xdr:to>
      <xdr:col>22</xdr:col>
      <xdr:colOff>165100</xdr:colOff>
      <xdr:row>19</xdr:row>
      <xdr:rowOff>46774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31551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148849</xdr:rowOff>
    </xdr:from>
    <xdr:to>
      <xdr:col>19</xdr:col>
      <xdr:colOff>38100</xdr:colOff>
      <xdr:row>19</xdr:row>
      <xdr:rowOff>78999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170231</xdr:rowOff>
    </xdr:from>
    <xdr:to>
      <xdr:col>15</xdr:col>
      <xdr:colOff>101600</xdr:colOff>
      <xdr:row>19</xdr:row>
      <xdr:rowOff>100381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65911</xdr:rowOff>
    </xdr:from>
    <xdr:to>
      <xdr:col>29</xdr:col>
      <xdr:colOff>127000</xdr:colOff>
      <xdr:row>35</xdr:row>
      <xdr:rowOff>99782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6261"/>
          <a:ext cx="6477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99782</xdr:rowOff>
    </xdr:from>
    <xdr:to>
      <xdr:col>26</xdr:col>
      <xdr:colOff>50800</xdr:colOff>
      <xdr:row>35</xdr:row>
      <xdr:rowOff>110899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0132"/>
          <a:ext cx="698500" cy="1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110899</xdr:rowOff>
    </xdr:from>
    <xdr:to>
      <xdr:col>22</xdr:col>
      <xdr:colOff>114300</xdr:colOff>
      <xdr:row>35</xdr:row>
      <xdr:rowOff>172148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21249"/>
          <a:ext cx="698500" cy="6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172148</xdr:rowOff>
    </xdr:from>
    <xdr:to>
      <xdr:col>18</xdr:col>
      <xdr:colOff>177800</xdr:colOff>
      <xdr:row>35</xdr:row>
      <xdr:rowOff>212451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2498"/>
          <a:ext cx="698500" cy="4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15111</xdr:rowOff>
    </xdr:from>
    <xdr:to>
      <xdr:col>29</xdr:col>
      <xdr:colOff>177800</xdr:colOff>
      <xdr:row>35</xdr:row>
      <xdr:rowOff>116711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203088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48982</xdr:rowOff>
    </xdr:from>
    <xdr:to>
      <xdr:col>26</xdr:col>
      <xdr:colOff>101600</xdr:colOff>
      <xdr:row>35</xdr:row>
      <xdr:rowOff>150582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160759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8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60099</xdr:rowOff>
    </xdr:from>
    <xdr:to>
      <xdr:col>22</xdr:col>
      <xdr:colOff>165100</xdr:colOff>
      <xdr:row>35</xdr:row>
      <xdr:rowOff>161699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171876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121348</xdr:rowOff>
    </xdr:from>
    <xdr:to>
      <xdr:col>19</xdr:col>
      <xdr:colOff>38100</xdr:colOff>
      <xdr:row>35</xdr:row>
      <xdr:rowOff>222948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233125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161651</xdr:rowOff>
    </xdr:from>
    <xdr:to>
      <xdr:col>15</xdr:col>
      <xdr:colOff>101600</xdr:colOff>
      <xdr:row>35</xdr:row>
      <xdr:rowOff>263251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273428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56748</xdr:rowOff>
    </xdr:from>
    <xdr:to>
      <xdr:col>24</xdr:col>
      <xdr:colOff>63500</xdr:colOff>
      <xdr:row>38</xdr:row>
      <xdr:rowOff>170187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1848"/>
          <a:ext cx="838200" cy="1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155435</xdr:rowOff>
    </xdr:from>
    <xdr:to>
      <xdr:col>19</xdr:col>
      <xdr:colOff>177800</xdr:colOff>
      <xdr:row>38</xdr:row>
      <xdr:rowOff>170187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70535"/>
          <a:ext cx="8890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155435</xdr:rowOff>
    </xdr:from>
    <xdr:to>
      <xdr:col>15</xdr:col>
      <xdr:colOff>50800</xdr:colOff>
      <xdr:row>39</xdr:row>
      <xdr:rowOff>35878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0535"/>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35878</xdr:rowOff>
    </xdr:from>
    <xdr:to>
      <xdr:col>10</xdr:col>
      <xdr:colOff>114300</xdr:colOff>
      <xdr:row>39</xdr:row>
      <xdr:rowOff>67699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22428"/>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5948</xdr:rowOff>
    </xdr:from>
    <xdr:to>
      <xdr:col>24</xdr:col>
      <xdr:colOff>114300</xdr:colOff>
      <xdr:row>38</xdr:row>
      <xdr:rowOff>107548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155825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119387</xdr:rowOff>
    </xdr:from>
    <xdr:to>
      <xdr:col>20</xdr:col>
      <xdr:colOff>38100</xdr:colOff>
      <xdr:row>39</xdr:row>
      <xdr:rowOff>49537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40664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2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104635</xdr:rowOff>
    </xdr:from>
    <xdr:to>
      <xdr:col>15</xdr:col>
      <xdr:colOff>101600</xdr:colOff>
      <xdr:row>39</xdr:row>
      <xdr:rowOff>34785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25912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156528</xdr:rowOff>
    </xdr:from>
    <xdr:to>
      <xdr:col>10</xdr:col>
      <xdr:colOff>165100</xdr:colOff>
      <xdr:row>39</xdr:row>
      <xdr:rowOff>86678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77805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6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16899</xdr:rowOff>
    </xdr:from>
    <xdr:to>
      <xdr:col>6</xdr:col>
      <xdr:colOff>38100</xdr:colOff>
      <xdr:row>39</xdr:row>
      <xdr:rowOff>118499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109626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112944</xdr:rowOff>
    </xdr:from>
    <xdr:to>
      <xdr:col>24</xdr:col>
      <xdr:colOff>63500</xdr:colOff>
      <xdr:row>58</xdr:row>
      <xdr:rowOff>128818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044"/>
          <a:ext cx="8382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122570</xdr:rowOff>
    </xdr:from>
    <xdr:to>
      <xdr:col>19</xdr:col>
      <xdr:colOff>177800</xdr:colOff>
      <xdr:row>58</xdr:row>
      <xdr:rowOff>128818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670"/>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122570</xdr:rowOff>
    </xdr:from>
    <xdr:to>
      <xdr:col>15</xdr:col>
      <xdr:colOff>50800</xdr:colOff>
      <xdr:row>58</xdr:row>
      <xdr:rowOff>131169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670"/>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124536</xdr:rowOff>
    </xdr:from>
    <xdr:to>
      <xdr:col>10</xdr:col>
      <xdr:colOff>114300</xdr:colOff>
      <xdr:row>58</xdr:row>
      <xdr:rowOff>131169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8636"/>
          <a:ext cx="889000" cy="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62144</xdr:rowOff>
    </xdr:from>
    <xdr:to>
      <xdr:col>24</xdr:col>
      <xdr:colOff>114300</xdr:colOff>
      <xdr:row>58</xdr:row>
      <xdr:rowOff>163744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78018</xdr:rowOff>
    </xdr:from>
    <xdr:to>
      <xdr:col>20</xdr:col>
      <xdr:colOff>38100</xdr:colOff>
      <xdr:row>59</xdr:row>
      <xdr:rowOff>8168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170745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71770</xdr:rowOff>
    </xdr:from>
    <xdr:to>
      <xdr:col>15</xdr:col>
      <xdr:colOff>101600</xdr:colOff>
      <xdr:row>59</xdr:row>
      <xdr:rowOff>1920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80369</xdr:rowOff>
    </xdr:from>
    <xdr:to>
      <xdr:col>10</xdr:col>
      <xdr:colOff>165100</xdr:colOff>
      <xdr:row>59</xdr:row>
      <xdr:rowOff>10519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73736</xdr:rowOff>
    </xdr:from>
    <xdr:to>
      <xdr:col>6</xdr:col>
      <xdr:colOff>38100</xdr:colOff>
      <xdr:row>59</xdr:row>
      <xdr:rowOff>3886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20413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165697</xdr:rowOff>
    </xdr:from>
    <xdr:to>
      <xdr:col>24</xdr:col>
      <xdr:colOff>63500</xdr:colOff>
      <xdr:row>79</xdr:row>
      <xdr:rowOff>4090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8797"/>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169290</xdr:rowOff>
    </xdr:from>
    <xdr:to>
      <xdr:col>19</xdr:col>
      <xdr:colOff>177800</xdr:colOff>
      <xdr:row>79</xdr:row>
      <xdr:rowOff>4090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2390"/>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169290</xdr:rowOff>
    </xdr:from>
    <xdr:to>
      <xdr:col>15</xdr:col>
      <xdr:colOff>50800</xdr:colOff>
      <xdr:row>79</xdr:row>
      <xdr:rowOff>13055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2390"/>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155842</xdr:rowOff>
    </xdr:from>
    <xdr:to>
      <xdr:col>10</xdr:col>
      <xdr:colOff>114300</xdr:colOff>
      <xdr:row>79</xdr:row>
      <xdr:rowOff>13055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8942"/>
          <a:ext cx="889000" cy="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114897</xdr:rowOff>
    </xdr:from>
    <xdr:to>
      <xdr:col>24</xdr:col>
      <xdr:colOff>114300</xdr:colOff>
      <xdr:row>79</xdr:row>
      <xdr:rowOff>45047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29824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124740</xdr:rowOff>
    </xdr:from>
    <xdr:to>
      <xdr:col>20</xdr:col>
      <xdr:colOff>38100</xdr:colOff>
      <xdr:row>79</xdr:row>
      <xdr:rowOff>54890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46017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118490</xdr:rowOff>
    </xdr:from>
    <xdr:to>
      <xdr:col>15</xdr:col>
      <xdr:colOff>101600</xdr:colOff>
      <xdr:row>79</xdr:row>
      <xdr:rowOff>48640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39767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133705</xdr:rowOff>
    </xdr:from>
    <xdr:to>
      <xdr:col>10</xdr:col>
      <xdr:colOff>165100</xdr:colOff>
      <xdr:row>79</xdr:row>
      <xdr:rowOff>63855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54982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105042</xdr:rowOff>
    </xdr:from>
    <xdr:to>
      <xdr:col>6</xdr:col>
      <xdr:colOff>38100</xdr:colOff>
      <xdr:row>79</xdr:row>
      <xdr:rowOff>35192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26319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68551</xdr:rowOff>
    </xdr:from>
    <xdr:to>
      <xdr:col>24</xdr:col>
      <xdr:colOff>63500</xdr:colOff>
      <xdr:row>97</xdr:row>
      <xdr:rowOff>33434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6301"/>
          <a:ext cx="838200" cy="30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89822</xdr:rowOff>
    </xdr:from>
    <xdr:to>
      <xdr:col>19</xdr:col>
      <xdr:colOff>177800</xdr:colOff>
      <xdr:row>97</xdr:row>
      <xdr:rowOff>33434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49022"/>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89822</xdr:rowOff>
    </xdr:from>
    <xdr:to>
      <xdr:col>15</xdr:col>
      <xdr:colOff>50800</xdr:colOff>
      <xdr:row>96</xdr:row>
      <xdr:rowOff>157868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49022"/>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157868</xdr:rowOff>
    </xdr:from>
    <xdr:to>
      <xdr:col>10</xdr:col>
      <xdr:colOff>114300</xdr:colOff>
      <xdr:row>97</xdr:row>
      <xdr:rowOff>68453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17068"/>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17751</xdr:rowOff>
    </xdr:from>
    <xdr:to>
      <xdr:col>24</xdr:col>
      <xdr:colOff>114300</xdr:colOff>
      <xdr:row>95</xdr:row>
      <xdr:rowOff>119351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40628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154084</xdr:rowOff>
    </xdr:from>
    <xdr:to>
      <xdr:col>20</xdr:col>
      <xdr:colOff>38100</xdr:colOff>
      <xdr:row>97</xdr:row>
      <xdr:rowOff>84234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39022</xdr:rowOff>
    </xdr:from>
    <xdr:to>
      <xdr:col>15</xdr:col>
      <xdr:colOff>101600</xdr:colOff>
      <xdr:row>96</xdr:row>
      <xdr:rowOff>140622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157149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107068</xdr:rowOff>
    </xdr:from>
    <xdr:to>
      <xdr:col>10</xdr:col>
      <xdr:colOff>165100</xdr:colOff>
      <xdr:row>97</xdr:row>
      <xdr:rowOff>37218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28345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17653</xdr:rowOff>
    </xdr:from>
    <xdr:to>
      <xdr:col>6</xdr:col>
      <xdr:colOff>38100</xdr:colOff>
      <xdr:row>97</xdr:row>
      <xdr:rowOff>119253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135780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30106</xdr:rowOff>
    </xdr:from>
    <xdr:to>
      <xdr:col>55</xdr:col>
      <xdr:colOff>0</xdr:colOff>
      <xdr:row>35</xdr:row>
      <xdr:rowOff>47262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0856"/>
          <a:ext cx="838200" cy="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30106</xdr:rowOff>
    </xdr:from>
    <xdr:to>
      <xdr:col>50</xdr:col>
      <xdr:colOff>114300</xdr:colOff>
      <xdr:row>36</xdr:row>
      <xdr:rowOff>32845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0856"/>
          <a:ext cx="889000" cy="17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32845</xdr:rowOff>
    </xdr:from>
    <xdr:to>
      <xdr:col>45</xdr:col>
      <xdr:colOff>177800</xdr:colOff>
      <xdr:row>36</xdr:row>
      <xdr:rowOff>50363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05045"/>
          <a:ext cx="889000" cy="1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43425</xdr:rowOff>
    </xdr:from>
    <xdr:to>
      <xdr:col>41</xdr:col>
      <xdr:colOff>50800</xdr:colOff>
      <xdr:row>36</xdr:row>
      <xdr:rowOff>50363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2725"/>
          <a:ext cx="889000" cy="3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167912</xdr:rowOff>
    </xdr:from>
    <xdr:to>
      <xdr:col>55</xdr:col>
      <xdr:colOff>50800</xdr:colOff>
      <xdr:row>35</xdr:row>
      <xdr:rowOff>98062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19339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150756</xdr:rowOff>
    </xdr:from>
    <xdr:to>
      <xdr:col>50</xdr:col>
      <xdr:colOff>165100</xdr:colOff>
      <xdr:row>35</xdr:row>
      <xdr:rowOff>80906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97433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5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153495</xdr:rowOff>
    </xdr:from>
    <xdr:to>
      <xdr:col>46</xdr:col>
      <xdr:colOff>38100</xdr:colOff>
      <xdr:row>36</xdr:row>
      <xdr:rowOff>83645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74772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171013</xdr:rowOff>
    </xdr:from>
    <xdr:to>
      <xdr:col>41</xdr:col>
      <xdr:colOff>101600</xdr:colOff>
      <xdr:row>36</xdr:row>
      <xdr:rowOff>101163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117690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164075</xdr:rowOff>
    </xdr:from>
    <xdr:to>
      <xdr:col>36</xdr:col>
      <xdr:colOff>165100</xdr:colOff>
      <xdr:row>34</xdr:row>
      <xdr:rowOff>94225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85352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1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8268</xdr:rowOff>
    </xdr:from>
    <xdr:to>
      <xdr:col>55</xdr:col>
      <xdr:colOff>0</xdr:colOff>
      <xdr:row>59</xdr:row>
      <xdr:rowOff>11526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3818"/>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160730</xdr:rowOff>
    </xdr:from>
    <xdr:to>
      <xdr:col>50</xdr:col>
      <xdr:colOff>114300</xdr:colOff>
      <xdr:row>59</xdr:row>
      <xdr:rowOff>11526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04830"/>
          <a:ext cx="889000" cy="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160730</xdr:rowOff>
    </xdr:from>
    <xdr:to>
      <xdr:col>45</xdr:col>
      <xdr:colOff>177800</xdr:colOff>
      <xdr:row>59</xdr:row>
      <xdr:rowOff>31675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04830"/>
          <a:ext cx="889000" cy="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162338</xdr:rowOff>
    </xdr:from>
    <xdr:to>
      <xdr:col>41</xdr:col>
      <xdr:colOff>50800</xdr:colOff>
      <xdr:row>59</xdr:row>
      <xdr:rowOff>31675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06438"/>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128918</xdr:rowOff>
    </xdr:from>
    <xdr:to>
      <xdr:col>55</xdr:col>
      <xdr:colOff>50800</xdr:colOff>
      <xdr:row>59</xdr:row>
      <xdr:rowOff>59068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132176</xdr:rowOff>
    </xdr:from>
    <xdr:to>
      <xdr:col>50</xdr:col>
      <xdr:colOff>165100</xdr:colOff>
      <xdr:row>59</xdr:row>
      <xdr:rowOff>62326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53453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109930</xdr:rowOff>
    </xdr:from>
    <xdr:to>
      <xdr:col>46</xdr:col>
      <xdr:colOff>38100</xdr:colOff>
      <xdr:row>59</xdr:row>
      <xdr:rowOff>40080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31207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152325</xdr:rowOff>
    </xdr:from>
    <xdr:to>
      <xdr:col>41</xdr:col>
      <xdr:colOff>101600</xdr:colOff>
      <xdr:row>59</xdr:row>
      <xdr:rowOff>82475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73602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111538</xdr:rowOff>
    </xdr:from>
    <xdr:to>
      <xdr:col>36</xdr:col>
      <xdr:colOff>165100</xdr:colOff>
      <xdr:row>59</xdr:row>
      <xdr:rowOff>41688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32815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137441</xdr:rowOff>
    </xdr:from>
    <xdr:to>
      <xdr:col>55</xdr:col>
      <xdr:colOff>0</xdr:colOff>
      <xdr:row>78</xdr:row>
      <xdr:rowOff>137522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0541"/>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121135</xdr:rowOff>
    </xdr:from>
    <xdr:to>
      <xdr:col>50</xdr:col>
      <xdr:colOff>114300</xdr:colOff>
      <xdr:row>78</xdr:row>
      <xdr:rowOff>137522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4235"/>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121135</xdr:rowOff>
    </xdr:from>
    <xdr:to>
      <xdr:col>45</xdr:col>
      <xdr:colOff>177800</xdr:colOff>
      <xdr:row>78</xdr:row>
      <xdr:rowOff>139588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4235"/>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138162</xdr:rowOff>
    </xdr:from>
    <xdr:to>
      <xdr:col>41</xdr:col>
      <xdr:colOff>50800</xdr:colOff>
      <xdr:row>78</xdr:row>
      <xdr:rowOff>139588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1262"/>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86641</xdr:rowOff>
    </xdr:from>
    <xdr:to>
      <xdr:col>55</xdr:col>
      <xdr:colOff>50800</xdr:colOff>
      <xdr:row>79</xdr:row>
      <xdr:rowOff>16791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1568</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86722</xdr:rowOff>
    </xdr:from>
    <xdr:to>
      <xdr:col>50</xdr:col>
      <xdr:colOff>165100</xdr:colOff>
      <xdr:row>79</xdr:row>
      <xdr:rowOff>16872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7999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70335</xdr:rowOff>
    </xdr:from>
    <xdr:to>
      <xdr:col>46</xdr:col>
      <xdr:colOff>38100</xdr:colOff>
      <xdr:row>79</xdr:row>
      <xdr:rowOff>485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163062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88788</xdr:rowOff>
    </xdr:from>
    <xdr:to>
      <xdr:col>41</xdr:col>
      <xdr:colOff>101600</xdr:colOff>
      <xdr:row>79</xdr:row>
      <xdr:rowOff>18938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10065</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04333" y="1355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87362</xdr:rowOff>
    </xdr:from>
    <xdr:to>
      <xdr:col>36</xdr:col>
      <xdr:colOff>165100</xdr:colOff>
      <xdr:row>79</xdr:row>
      <xdr:rowOff>17512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8639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55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69788</xdr:rowOff>
    </xdr:from>
    <xdr:to>
      <xdr:col>55</xdr:col>
      <xdr:colOff>0</xdr:colOff>
      <xdr:row>98</xdr:row>
      <xdr:rowOff>70834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71888"/>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57996</xdr:rowOff>
    </xdr:from>
    <xdr:to>
      <xdr:col>50</xdr:col>
      <xdr:colOff>114300</xdr:colOff>
      <xdr:row>98</xdr:row>
      <xdr:rowOff>69788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0096"/>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57996</xdr:rowOff>
    </xdr:from>
    <xdr:to>
      <xdr:col>45</xdr:col>
      <xdr:colOff>177800</xdr:colOff>
      <xdr:row>98</xdr:row>
      <xdr:rowOff>103093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0096"/>
          <a:ext cx="889000" cy="4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34123</xdr:rowOff>
    </xdr:from>
    <xdr:to>
      <xdr:col>41</xdr:col>
      <xdr:colOff>50800</xdr:colOff>
      <xdr:row>98</xdr:row>
      <xdr:rowOff>103093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36223"/>
          <a:ext cx="889000" cy="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20034</xdr:rowOff>
    </xdr:from>
    <xdr:to>
      <xdr:col>55</xdr:col>
      <xdr:colOff>50800</xdr:colOff>
      <xdr:row>98</xdr:row>
      <xdr:rowOff>121634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169911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18988</xdr:rowOff>
    </xdr:from>
    <xdr:to>
      <xdr:col>50</xdr:col>
      <xdr:colOff>165100</xdr:colOff>
      <xdr:row>98</xdr:row>
      <xdr:rowOff>120588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111715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7196</xdr:rowOff>
    </xdr:from>
    <xdr:to>
      <xdr:col>46</xdr:col>
      <xdr:colOff>38100</xdr:colOff>
      <xdr:row>98</xdr:row>
      <xdr:rowOff>108796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125323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52293</xdr:rowOff>
    </xdr:from>
    <xdr:to>
      <xdr:col>41</xdr:col>
      <xdr:colOff>101600</xdr:colOff>
      <xdr:row>98</xdr:row>
      <xdr:rowOff>153893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145020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154773</xdr:rowOff>
    </xdr:from>
    <xdr:to>
      <xdr:col>36</xdr:col>
      <xdr:colOff>165100</xdr:colOff>
      <xdr:row>98</xdr:row>
      <xdr:rowOff>84923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101450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91282</xdr:rowOff>
    </xdr:from>
    <xdr:to>
      <xdr:col>85</xdr:col>
      <xdr:colOff>127000</xdr:colOff>
      <xdr:row>37</xdr:row>
      <xdr:rowOff>42399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092032"/>
          <a:ext cx="838200" cy="29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42399</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86049"/>
          <a:ext cx="889000" cy="2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83547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98647"/>
          <a:ext cx="889000" cy="5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72519</xdr:rowOff>
    </xdr:from>
    <xdr:to>
      <xdr:col>71</xdr:col>
      <xdr:colOff>177800</xdr:colOff>
      <xdr:row>38</xdr:row>
      <xdr:rowOff>83547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7619"/>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40482</xdr:rowOff>
    </xdr:from>
    <xdr:to>
      <xdr:col>85</xdr:col>
      <xdr:colOff>177800</xdr:colOff>
      <xdr:row>35</xdr:row>
      <xdr:rowOff>142082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63359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9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163049</xdr:rowOff>
    </xdr:from>
    <xdr:to>
      <xdr:col>81</xdr:col>
      <xdr:colOff>101600</xdr:colOff>
      <xdr:row>37</xdr:row>
      <xdr:rowOff>93199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109726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32747</xdr:rowOff>
    </xdr:from>
    <xdr:to>
      <xdr:col>72</xdr:col>
      <xdr:colOff>38100</xdr:colOff>
      <xdr:row>38</xdr:row>
      <xdr:rowOff>134347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125474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21719</xdr:rowOff>
    </xdr:from>
    <xdr:to>
      <xdr:col>67</xdr:col>
      <xdr:colOff>101600</xdr:colOff>
      <xdr:row>38</xdr:row>
      <xdr:rowOff>123319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114446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157011</xdr:rowOff>
    </xdr:from>
    <xdr:to>
      <xdr:col>85</xdr:col>
      <xdr:colOff>127000</xdr:colOff>
      <xdr:row>75</xdr:row>
      <xdr:rowOff>3089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44311"/>
          <a:ext cx="8382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3089</xdr:rowOff>
    </xdr:from>
    <xdr:to>
      <xdr:col>81</xdr:col>
      <xdr:colOff>50800</xdr:colOff>
      <xdr:row>75</xdr:row>
      <xdr:rowOff>19393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61839"/>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19393</xdr:rowOff>
    </xdr:from>
    <xdr:to>
      <xdr:col>76</xdr:col>
      <xdr:colOff>114300</xdr:colOff>
      <xdr:row>75</xdr:row>
      <xdr:rowOff>70091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78143"/>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70091</xdr:rowOff>
    </xdr:from>
    <xdr:to>
      <xdr:col>71</xdr:col>
      <xdr:colOff>177800</xdr:colOff>
      <xdr:row>75</xdr:row>
      <xdr:rowOff>96992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28841"/>
          <a:ext cx="889000" cy="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106211</xdr:rowOff>
    </xdr:from>
    <xdr:to>
      <xdr:col>85</xdr:col>
      <xdr:colOff>177800</xdr:colOff>
      <xdr:row>75</xdr:row>
      <xdr:rowOff>36361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129088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123739</xdr:rowOff>
    </xdr:from>
    <xdr:to>
      <xdr:col>81</xdr:col>
      <xdr:colOff>101600</xdr:colOff>
      <xdr:row>75</xdr:row>
      <xdr:rowOff>53889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70416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140043</xdr:rowOff>
    </xdr:from>
    <xdr:to>
      <xdr:col>76</xdr:col>
      <xdr:colOff>165100</xdr:colOff>
      <xdr:row>75</xdr:row>
      <xdr:rowOff>70193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86720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19291</xdr:rowOff>
    </xdr:from>
    <xdr:to>
      <xdr:col>72</xdr:col>
      <xdr:colOff>38100</xdr:colOff>
      <xdr:row>75</xdr:row>
      <xdr:rowOff>120891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137418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46192</xdr:rowOff>
    </xdr:from>
    <xdr:to>
      <xdr:col>67</xdr:col>
      <xdr:colOff>101600</xdr:colOff>
      <xdr:row>75</xdr:row>
      <xdr:rowOff>147793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04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164319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77848</xdr:rowOff>
    </xdr:from>
    <xdr:to>
      <xdr:col>85</xdr:col>
      <xdr:colOff>127000</xdr:colOff>
      <xdr:row>99</xdr:row>
      <xdr:rowOff>88948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51398"/>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75451</xdr:rowOff>
    </xdr:from>
    <xdr:to>
      <xdr:col>81</xdr:col>
      <xdr:colOff>50800</xdr:colOff>
      <xdr:row>99</xdr:row>
      <xdr:rowOff>88948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9001"/>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37950</xdr:rowOff>
    </xdr:from>
    <xdr:to>
      <xdr:col>76</xdr:col>
      <xdr:colOff>114300</xdr:colOff>
      <xdr:row>99</xdr:row>
      <xdr:rowOff>75451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1500"/>
          <a:ext cx="8890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37950</xdr:rowOff>
    </xdr:from>
    <xdr:to>
      <xdr:col>71</xdr:col>
      <xdr:colOff>177800</xdr:colOff>
      <xdr:row>99</xdr:row>
      <xdr:rowOff>71589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1500"/>
          <a:ext cx="889000" cy="3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27048</xdr:rowOff>
    </xdr:from>
    <xdr:to>
      <xdr:col>85</xdr:col>
      <xdr:colOff>177800</xdr:colOff>
      <xdr:row>99</xdr:row>
      <xdr:rowOff>128648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38148</xdr:rowOff>
    </xdr:from>
    <xdr:to>
      <xdr:col>81</xdr:col>
      <xdr:colOff>101600</xdr:colOff>
      <xdr:row>99</xdr:row>
      <xdr:rowOff>139748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130875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24651</xdr:rowOff>
    </xdr:from>
    <xdr:to>
      <xdr:col>76</xdr:col>
      <xdr:colOff>165100</xdr:colOff>
      <xdr:row>99</xdr:row>
      <xdr:rowOff>126251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117378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158600</xdr:rowOff>
    </xdr:from>
    <xdr:to>
      <xdr:col>72</xdr:col>
      <xdr:colOff>38100</xdr:colOff>
      <xdr:row>99</xdr:row>
      <xdr:rowOff>88750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79877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20789</xdr:rowOff>
    </xdr:from>
    <xdr:to>
      <xdr:col>67</xdr:col>
      <xdr:colOff>101600</xdr:colOff>
      <xdr:row>99</xdr:row>
      <xdr:rowOff>122389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113516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64311</xdr:rowOff>
    </xdr:from>
    <xdr:to>
      <xdr:col>116</xdr:col>
      <xdr:colOff>63500</xdr:colOff>
      <xdr:row>38</xdr:row>
      <xdr:rowOff>46561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722161"/>
          <a:ext cx="838200" cy="8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64311</xdr:rowOff>
    </xdr:from>
    <xdr:to>
      <xdr:col>111</xdr:col>
      <xdr:colOff>177800</xdr:colOff>
      <xdr:row>38</xdr:row>
      <xdr:rowOff>5087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722161"/>
          <a:ext cx="889000" cy="79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5087</xdr:rowOff>
    </xdr:from>
    <xdr:to>
      <xdr:col>107</xdr:col>
      <xdr:colOff>50800</xdr:colOff>
      <xdr:row>38</xdr:row>
      <xdr:rowOff>118473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20187"/>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118473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3573"/>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167211</xdr:rowOff>
    </xdr:from>
    <xdr:to>
      <xdr:col>116</xdr:col>
      <xdr:colOff>114300</xdr:colOff>
      <xdr:row>38</xdr:row>
      <xdr:rowOff>97361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18639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13511</xdr:rowOff>
    </xdr:from>
    <xdr:to>
      <xdr:col>112</xdr:col>
      <xdr:colOff>38100</xdr:colOff>
      <xdr:row>33</xdr:row>
      <xdr:rowOff>115111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131638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4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125737</xdr:rowOff>
    </xdr:from>
    <xdr:to>
      <xdr:col>107</xdr:col>
      <xdr:colOff>101600</xdr:colOff>
      <xdr:row>38</xdr:row>
      <xdr:rowOff>55887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72414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2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67673</xdr:rowOff>
    </xdr:from>
    <xdr:to>
      <xdr:col>102</xdr:col>
      <xdr:colOff>165100</xdr:colOff>
      <xdr:row>38</xdr:row>
      <xdr:rowOff>169273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5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69302</xdr:rowOff>
    </xdr:from>
    <xdr:to>
      <xdr:col>116</xdr:col>
      <xdr:colOff>62864</xdr:colOff>
      <xdr:row>78</xdr:row>
      <xdr:rowOff>55118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13702"/>
          <a:ext cx="1269" cy="10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58945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55118</xdr:rowOff>
    </xdr:from>
    <xdr:to>
      <xdr:col>116</xdr:col>
      <xdr:colOff>152400</xdr:colOff>
      <xdr:row>78</xdr:row>
      <xdr:rowOff>55118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15979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69302</xdr:rowOff>
    </xdr:from>
    <xdr:to>
      <xdr:col>116</xdr:col>
      <xdr:colOff>152400</xdr:colOff>
      <xdr:row>72</xdr:row>
      <xdr:rowOff>69302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1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76933</xdr:rowOff>
    </xdr:from>
    <xdr:to>
      <xdr:col>116</xdr:col>
      <xdr:colOff>63500</xdr:colOff>
      <xdr:row>75</xdr:row>
      <xdr:rowOff>117678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35683"/>
          <a:ext cx="838200" cy="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88989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47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110562</xdr:rowOff>
    </xdr:from>
    <xdr:to>
      <xdr:col>116</xdr:col>
      <xdr:colOff>114300</xdr:colOff>
      <xdr:row>76</xdr:row>
      <xdr:rowOff>40712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164334</xdr:rowOff>
    </xdr:from>
    <xdr:to>
      <xdr:col>111</xdr:col>
      <xdr:colOff>177800</xdr:colOff>
      <xdr:row>75</xdr:row>
      <xdr:rowOff>117678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165834"/>
          <a:ext cx="889000" cy="8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129351</xdr:rowOff>
    </xdr:from>
    <xdr:to>
      <xdr:col>112</xdr:col>
      <xdr:colOff>38100</xdr:colOff>
      <xdr:row>75</xdr:row>
      <xdr:rowOff>59501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76028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164334</xdr:rowOff>
    </xdr:from>
    <xdr:to>
      <xdr:col>107</xdr:col>
      <xdr:colOff>50800</xdr:colOff>
      <xdr:row>72</xdr:row>
      <xdr:rowOff>11988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65834"/>
          <a:ext cx="889000" cy="1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110628</xdr:rowOff>
    </xdr:from>
    <xdr:to>
      <xdr:col>107</xdr:col>
      <xdr:colOff>101600</xdr:colOff>
      <xdr:row>75</xdr:row>
      <xdr:rowOff>40778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31905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11988</xdr:rowOff>
    </xdr:from>
    <xdr:to>
      <xdr:col>102</xdr:col>
      <xdr:colOff>114300</xdr:colOff>
      <xdr:row>72</xdr:row>
      <xdr:rowOff>95678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56388"/>
          <a:ext cx="889000" cy="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144189</xdr:rowOff>
    </xdr:from>
    <xdr:to>
      <xdr:col>102</xdr:col>
      <xdr:colOff>165100</xdr:colOff>
      <xdr:row>75</xdr:row>
      <xdr:rowOff>74339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65466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138114</xdr:rowOff>
    </xdr:from>
    <xdr:to>
      <xdr:col>98</xdr:col>
      <xdr:colOff>38100</xdr:colOff>
      <xdr:row>75</xdr:row>
      <xdr:rowOff>68264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26133</xdr:rowOff>
    </xdr:from>
    <xdr:to>
      <xdr:col>116</xdr:col>
      <xdr:colOff>114300</xdr:colOff>
      <xdr:row>75</xdr:row>
      <xdr:rowOff>127733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49010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3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66878</xdr:rowOff>
    </xdr:from>
    <xdr:to>
      <xdr:col>112</xdr:col>
      <xdr:colOff>38100</xdr:colOff>
      <xdr:row>75</xdr:row>
      <xdr:rowOff>168478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2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159605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113534</xdr:rowOff>
    </xdr:from>
    <xdr:to>
      <xdr:col>107</xdr:col>
      <xdr:colOff>101600</xdr:colOff>
      <xdr:row>71</xdr:row>
      <xdr:rowOff>43684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1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60211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18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132638</xdr:rowOff>
    </xdr:from>
    <xdr:to>
      <xdr:col>102</xdr:col>
      <xdr:colOff>165100</xdr:colOff>
      <xdr:row>72</xdr:row>
      <xdr:rowOff>62788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79315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08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44878</xdr:rowOff>
    </xdr:from>
    <xdr:to>
      <xdr:col>98</xdr:col>
      <xdr:colOff>38100</xdr:colOff>
      <xdr:row>72</xdr:row>
      <xdr:rowOff>146478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163005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16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千円と最も高くなっている。これは、一部事務組合への負担金や下水道事業会計への繰出金、ふるさと納税事業によるふるさと納税返礼品等が要因となっている。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また、投資及び出資金が前年と比べ大きく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、水道事業の大型事業が終了し、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水道事業会計への出資金が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減少したこと及び下水道事業の法適化に伴い出資金が増加していたが、令和６年度において減少したことが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災害復旧事業が前年と比べ大きく増加している。これは、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令和５年度の災害の事業を繰り越し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令和６年度に事業を実施したことが要因である。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72263</xdr:rowOff>
    </xdr:from>
    <xdr:to>
      <xdr:col>24</xdr:col>
      <xdr:colOff>63500</xdr:colOff>
      <xdr:row>34</xdr:row>
      <xdr:rowOff>157607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1563"/>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87122</xdr:rowOff>
    </xdr:from>
    <xdr:to>
      <xdr:col>19</xdr:col>
      <xdr:colOff>177800</xdr:colOff>
      <xdr:row>34</xdr:row>
      <xdr:rowOff>157607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6422"/>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87122</xdr:rowOff>
    </xdr:from>
    <xdr:to>
      <xdr:col>15</xdr:col>
      <xdr:colOff>50800</xdr:colOff>
      <xdr:row>34</xdr:row>
      <xdr:rowOff>140843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642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140843</xdr:rowOff>
    </xdr:from>
    <xdr:to>
      <xdr:col>10</xdr:col>
      <xdr:colOff>114300</xdr:colOff>
      <xdr:row>35</xdr:row>
      <xdr:rowOff>43688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014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21463</xdr:rowOff>
    </xdr:from>
    <xdr:to>
      <xdr:col>24</xdr:col>
      <xdr:colOff>114300</xdr:colOff>
      <xdr:row>34</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106807</xdr:rowOff>
    </xdr:from>
    <xdr:to>
      <xdr:col>20</xdr:col>
      <xdr:colOff>38100</xdr:colOff>
      <xdr:row>35</xdr:row>
      <xdr:rowOff>36957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53484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36322</xdr:rowOff>
    </xdr:from>
    <xdr:to>
      <xdr:col>15</xdr:col>
      <xdr:colOff>101600</xdr:colOff>
      <xdr:row>34</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154449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90043</xdr:rowOff>
    </xdr:from>
    <xdr:to>
      <xdr:col>10</xdr:col>
      <xdr:colOff>165100</xdr:colOff>
      <xdr:row>35</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36720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111015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77488</xdr:rowOff>
    </xdr:from>
    <xdr:to>
      <xdr:col>24</xdr:col>
      <xdr:colOff>63500</xdr:colOff>
      <xdr:row>58</xdr:row>
      <xdr:rowOff>94417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1588"/>
          <a:ext cx="8382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85687</xdr:rowOff>
    </xdr:from>
    <xdr:to>
      <xdr:col>19</xdr:col>
      <xdr:colOff>177800</xdr:colOff>
      <xdr:row>58</xdr:row>
      <xdr:rowOff>94417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9787"/>
          <a:ext cx="8890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75851</xdr:rowOff>
    </xdr:from>
    <xdr:to>
      <xdr:col>15</xdr:col>
      <xdr:colOff>50800</xdr:colOff>
      <xdr:row>58</xdr:row>
      <xdr:rowOff>85687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9951"/>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46655</xdr:rowOff>
    </xdr:from>
    <xdr:to>
      <xdr:col>10</xdr:col>
      <xdr:colOff>114300</xdr:colOff>
      <xdr:row>58</xdr:row>
      <xdr:rowOff>75851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0755"/>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26688</xdr:rowOff>
    </xdr:from>
    <xdr:to>
      <xdr:col>24</xdr:col>
      <xdr:colOff>114300</xdr:colOff>
      <xdr:row>58</xdr:row>
      <xdr:rowOff>128288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43617</xdr:rowOff>
    </xdr:from>
    <xdr:to>
      <xdr:col>20</xdr:col>
      <xdr:colOff>38100</xdr:colOff>
      <xdr:row>58</xdr:row>
      <xdr:rowOff>145217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136344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34887</xdr:rowOff>
    </xdr:from>
    <xdr:to>
      <xdr:col>15</xdr:col>
      <xdr:colOff>101600</xdr:colOff>
      <xdr:row>58</xdr:row>
      <xdr:rowOff>136487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127614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25051</xdr:rowOff>
    </xdr:from>
    <xdr:to>
      <xdr:col>10</xdr:col>
      <xdr:colOff>165100</xdr:colOff>
      <xdr:row>58</xdr:row>
      <xdr:rowOff>126651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117778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167305</xdr:rowOff>
    </xdr:from>
    <xdr:to>
      <xdr:col>6</xdr:col>
      <xdr:colOff>38100</xdr:colOff>
      <xdr:row>58</xdr:row>
      <xdr:rowOff>97455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88582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166058</xdr:rowOff>
    </xdr:from>
    <xdr:to>
      <xdr:col>24</xdr:col>
      <xdr:colOff>63500</xdr:colOff>
      <xdr:row>76</xdr:row>
      <xdr:rowOff>162057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4808"/>
          <a:ext cx="838200" cy="1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162057</xdr:rowOff>
    </xdr:from>
    <xdr:to>
      <xdr:col>19</xdr:col>
      <xdr:colOff>177800</xdr:colOff>
      <xdr:row>77</xdr:row>
      <xdr:rowOff>66106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2257"/>
          <a:ext cx="889000" cy="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58706</xdr:rowOff>
    </xdr:from>
    <xdr:to>
      <xdr:col>15</xdr:col>
      <xdr:colOff>50800</xdr:colOff>
      <xdr:row>77</xdr:row>
      <xdr:rowOff>66106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0356"/>
          <a:ext cx="8890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58706</xdr:rowOff>
    </xdr:from>
    <xdr:to>
      <xdr:col>10</xdr:col>
      <xdr:colOff>114300</xdr:colOff>
      <xdr:row>78</xdr:row>
      <xdr:rowOff>22862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0356"/>
          <a:ext cx="8890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115257</xdr:rowOff>
    </xdr:from>
    <xdr:to>
      <xdr:col>24</xdr:col>
      <xdr:colOff>114300</xdr:colOff>
      <xdr:row>76</xdr:row>
      <xdr:rowOff>45408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40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138134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111257</xdr:rowOff>
    </xdr:from>
    <xdr:to>
      <xdr:col>20</xdr:col>
      <xdr:colOff>38100</xdr:colOff>
      <xdr:row>77</xdr:row>
      <xdr:rowOff>41407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57934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1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15306</xdr:rowOff>
    </xdr:from>
    <xdr:to>
      <xdr:col>15</xdr:col>
      <xdr:colOff>101600</xdr:colOff>
      <xdr:row>77</xdr:row>
      <xdr:rowOff>116906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133433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7906</xdr:rowOff>
    </xdr:from>
    <xdr:to>
      <xdr:col>10</xdr:col>
      <xdr:colOff>165100</xdr:colOff>
      <xdr:row>77</xdr:row>
      <xdr:rowOff>109506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143512</xdr:rowOff>
    </xdr:from>
    <xdr:to>
      <xdr:col>6</xdr:col>
      <xdr:colOff>38100</xdr:colOff>
      <xdr:row>78</xdr:row>
      <xdr:rowOff>73662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90189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83831</xdr:rowOff>
    </xdr:from>
    <xdr:to>
      <xdr:col>24</xdr:col>
      <xdr:colOff>63500</xdr:colOff>
      <xdr:row>96</xdr:row>
      <xdr:rowOff>160365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43031"/>
          <a:ext cx="838200" cy="7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55031</xdr:rowOff>
    </xdr:from>
    <xdr:to>
      <xdr:col>19</xdr:col>
      <xdr:colOff>177800</xdr:colOff>
      <xdr:row>96</xdr:row>
      <xdr:rowOff>83831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4231"/>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55031</xdr:rowOff>
    </xdr:from>
    <xdr:to>
      <xdr:col>15</xdr:col>
      <xdr:colOff>50800</xdr:colOff>
      <xdr:row>96</xdr:row>
      <xdr:rowOff>134077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4231"/>
          <a:ext cx="889000" cy="7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134077</xdr:rowOff>
    </xdr:from>
    <xdr:to>
      <xdr:col>10</xdr:col>
      <xdr:colOff>114300</xdr:colOff>
      <xdr:row>97</xdr:row>
      <xdr:rowOff>46225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3277"/>
          <a:ext cx="889000" cy="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109565</xdr:rowOff>
    </xdr:from>
    <xdr:to>
      <xdr:col>24</xdr:col>
      <xdr:colOff>114300</xdr:colOff>
      <xdr:row>97</xdr:row>
      <xdr:rowOff>39715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87992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33031</xdr:rowOff>
    </xdr:from>
    <xdr:to>
      <xdr:col>20</xdr:col>
      <xdr:colOff>38100</xdr:colOff>
      <xdr:row>96</xdr:row>
      <xdr:rowOff>134631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151158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4231</xdr:rowOff>
    </xdr:from>
    <xdr:to>
      <xdr:col>15</xdr:col>
      <xdr:colOff>101600</xdr:colOff>
      <xdr:row>96</xdr:row>
      <xdr:rowOff>105831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122358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83277</xdr:rowOff>
    </xdr:from>
    <xdr:to>
      <xdr:col>10</xdr:col>
      <xdr:colOff>165100</xdr:colOff>
      <xdr:row>97</xdr:row>
      <xdr:rowOff>13427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29954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1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166875</xdr:rowOff>
    </xdr:from>
    <xdr:to>
      <xdr:col>6</xdr:col>
      <xdr:colOff>38100</xdr:colOff>
      <xdr:row>97</xdr:row>
      <xdr:rowOff>97025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88152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154277</xdr:rowOff>
    </xdr:from>
    <xdr:to>
      <xdr:col>55</xdr:col>
      <xdr:colOff>0</xdr:colOff>
      <xdr:row>58</xdr:row>
      <xdr:rowOff>51605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6927"/>
          <a:ext cx="8382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148425</xdr:rowOff>
    </xdr:from>
    <xdr:to>
      <xdr:col>50</xdr:col>
      <xdr:colOff>114300</xdr:colOff>
      <xdr:row>58</xdr:row>
      <xdr:rowOff>51605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49625"/>
          <a:ext cx="889000" cy="2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148425</xdr:rowOff>
    </xdr:from>
    <xdr:to>
      <xdr:col>45</xdr:col>
      <xdr:colOff>177800</xdr:colOff>
      <xdr:row>57</xdr:row>
      <xdr:rowOff>30368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49625"/>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30368</xdr:rowOff>
    </xdr:from>
    <xdr:to>
      <xdr:col>41</xdr:col>
      <xdr:colOff>50800</xdr:colOff>
      <xdr:row>57</xdr:row>
      <xdr:rowOff>41615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0301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103477</xdr:rowOff>
    </xdr:from>
    <xdr:to>
      <xdr:col>55</xdr:col>
      <xdr:colOff>50800</xdr:colOff>
      <xdr:row>58</xdr:row>
      <xdr:rowOff>33627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81904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805</xdr:rowOff>
    </xdr:from>
    <xdr:to>
      <xdr:col>50</xdr:col>
      <xdr:colOff>165100</xdr:colOff>
      <xdr:row>58</xdr:row>
      <xdr:rowOff>102405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93532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97625</xdr:rowOff>
    </xdr:from>
    <xdr:to>
      <xdr:col>46</xdr:col>
      <xdr:colOff>38100</xdr:colOff>
      <xdr:row>57</xdr:row>
      <xdr:rowOff>27775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18902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9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151018</xdr:rowOff>
    </xdr:from>
    <xdr:to>
      <xdr:col>41</xdr:col>
      <xdr:colOff>101600</xdr:colOff>
      <xdr:row>57</xdr:row>
      <xdr:rowOff>81168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72295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162265</xdr:rowOff>
    </xdr:from>
    <xdr:to>
      <xdr:col>36</xdr:col>
      <xdr:colOff>165100</xdr:colOff>
      <xdr:row>57</xdr:row>
      <xdr:rowOff>92415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36866</xdr:rowOff>
    </xdr:from>
    <xdr:to>
      <xdr:col>55</xdr:col>
      <xdr:colOff>0</xdr:colOff>
      <xdr:row>79</xdr:row>
      <xdr:rowOff>55611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141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147665</xdr:rowOff>
    </xdr:from>
    <xdr:to>
      <xdr:col>50</xdr:col>
      <xdr:colOff>114300</xdr:colOff>
      <xdr:row>79</xdr:row>
      <xdr:rowOff>55611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0765"/>
          <a:ext cx="889000" cy="7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147665</xdr:rowOff>
    </xdr:from>
    <xdr:to>
      <xdr:col>45</xdr:col>
      <xdr:colOff>177800</xdr:colOff>
      <xdr:row>78</xdr:row>
      <xdr:rowOff>157254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20765"/>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146803</xdr:rowOff>
    </xdr:from>
    <xdr:to>
      <xdr:col>41</xdr:col>
      <xdr:colOff>50800</xdr:colOff>
      <xdr:row>78</xdr:row>
      <xdr:rowOff>157254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19903"/>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157516</xdr:rowOff>
    </xdr:from>
    <xdr:to>
      <xdr:col>55</xdr:col>
      <xdr:colOff>50800</xdr:colOff>
      <xdr:row>79</xdr:row>
      <xdr:rowOff>87666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4811</xdr:rowOff>
    </xdr:from>
    <xdr:to>
      <xdr:col>50</xdr:col>
      <xdr:colOff>165100</xdr:colOff>
      <xdr:row>79</xdr:row>
      <xdr:rowOff>106411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97538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96865</xdr:rowOff>
    </xdr:from>
    <xdr:to>
      <xdr:col>46</xdr:col>
      <xdr:colOff>38100</xdr:colOff>
      <xdr:row>79</xdr:row>
      <xdr:rowOff>27015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43542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106454</xdr:rowOff>
    </xdr:from>
    <xdr:to>
      <xdr:col>41</xdr:col>
      <xdr:colOff>101600</xdr:colOff>
      <xdr:row>79</xdr:row>
      <xdr:rowOff>36604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53131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5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96003</xdr:rowOff>
    </xdr:from>
    <xdr:to>
      <xdr:col>36</xdr:col>
      <xdr:colOff>165100</xdr:colOff>
      <xdr:row>79</xdr:row>
      <xdr:rowOff>26153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6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42680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77877</xdr:rowOff>
    </xdr:from>
    <xdr:to>
      <xdr:col>55</xdr:col>
      <xdr:colOff>0</xdr:colOff>
      <xdr:row>97</xdr:row>
      <xdr:rowOff>1660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7077"/>
          <a:ext cx="838200" cy="9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77877</xdr:rowOff>
    </xdr:from>
    <xdr:to>
      <xdr:col>50</xdr:col>
      <xdr:colOff>114300</xdr:colOff>
      <xdr:row>97</xdr:row>
      <xdr:rowOff>12864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37077"/>
          <a:ext cx="889000" cy="10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12864</xdr:rowOff>
    </xdr:from>
    <xdr:to>
      <xdr:col>45</xdr:col>
      <xdr:colOff>177800</xdr:colOff>
      <xdr:row>97</xdr:row>
      <xdr:rowOff>95960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43514"/>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19548</xdr:rowOff>
    </xdr:from>
    <xdr:to>
      <xdr:col>41</xdr:col>
      <xdr:colOff>50800</xdr:colOff>
      <xdr:row>97</xdr:row>
      <xdr:rowOff>95960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5019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122310</xdr:rowOff>
    </xdr:from>
    <xdr:to>
      <xdr:col>55</xdr:col>
      <xdr:colOff>50800</xdr:colOff>
      <xdr:row>97</xdr:row>
      <xdr:rowOff>52460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145187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27077</xdr:rowOff>
    </xdr:from>
    <xdr:to>
      <xdr:col>50</xdr:col>
      <xdr:colOff>165100</xdr:colOff>
      <xdr:row>96</xdr:row>
      <xdr:rowOff>128677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145204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133514</xdr:rowOff>
    </xdr:from>
    <xdr:to>
      <xdr:col>46</xdr:col>
      <xdr:colOff>38100</xdr:colOff>
      <xdr:row>97</xdr:row>
      <xdr:rowOff>63664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80191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45160</xdr:rowOff>
    </xdr:from>
    <xdr:to>
      <xdr:col>41</xdr:col>
      <xdr:colOff>101600</xdr:colOff>
      <xdr:row>97</xdr:row>
      <xdr:rowOff>146760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137887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140198</xdr:rowOff>
    </xdr:from>
    <xdr:to>
      <xdr:col>36</xdr:col>
      <xdr:colOff>165100</xdr:colOff>
      <xdr:row>97</xdr:row>
      <xdr:rowOff>70348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86875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151546</xdr:rowOff>
    </xdr:from>
    <xdr:to>
      <xdr:col>85</xdr:col>
      <xdr:colOff>127000</xdr:colOff>
      <xdr:row>37</xdr:row>
      <xdr:rowOff>170004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5196"/>
          <a:ext cx="8382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170004</xdr:rowOff>
    </xdr:from>
    <xdr:to>
      <xdr:col>81</xdr:col>
      <xdr:colOff>50800</xdr:colOff>
      <xdr:row>38</xdr:row>
      <xdr:rowOff>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3654"/>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xdr:rowOff>
    </xdr:from>
    <xdr:to>
      <xdr:col>76</xdr:col>
      <xdr:colOff>114300</xdr:colOff>
      <xdr:row>38</xdr:row>
      <xdr:rowOff>18779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516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556</xdr:rowOff>
    </xdr:from>
    <xdr:to>
      <xdr:col>71</xdr:col>
      <xdr:colOff>177800</xdr:colOff>
      <xdr:row>38</xdr:row>
      <xdr:rowOff>18779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1565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100746</xdr:rowOff>
    </xdr:from>
    <xdr:to>
      <xdr:col>85</xdr:col>
      <xdr:colOff>177800</xdr:colOff>
      <xdr:row>38</xdr:row>
      <xdr:rowOff>30896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119203</xdr:rowOff>
    </xdr:from>
    <xdr:to>
      <xdr:col>81</xdr:col>
      <xdr:colOff>101600</xdr:colOff>
      <xdr:row>38</xdr:row>
      <xdr:rowOff>49354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28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40481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120717</xdr:rowOff>
    </xdr:from>
    <xdr:to>
      <xdr:col>76</xdr:col>
      <xdr:colOff>165100</xdr:colOff>
      <xdr:row>38</xdr:row>
      <xdr:rowOff>50867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41994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139430</xdr:rowOff>
    </xdr:from>
    <xdr:to>
      <xdr:col>72</xdr:col>
      <xdr:colOff>38100</xdr:colOff>
      <xdr:row>38</xdr:row>
      <xdr:rowOff>69580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121206</xdr:rowOff>
    </xdr:from>
    <xdr:to>
      <xdr:col>67</xdr:col>
      <xdr:colOff>101600</xdr:colOff>
      <xdr:row>38</xdr:row>
      <xdr:rowOff>51356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42483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96315</xdr:rowOff>
    </xdr:from>
    <xdr:to>
      <xdr:col>85</xdr:col>
      <xdr:colOff>127000</xdr:colOff>
      <xdr:row>58</xdr:row>
      <xdr:rowOff>114949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40415"/>
          <a:ext cx="8382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88343</xdr:rowOff>
    </xdr:from>
    <xdr:to>
      <xdr:col>81</xdr:col>
      <xdr:colOff>50800</xdr:colOff>
      <xdr:row>58</xdr:row>
      <xdr:rowOff>114949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32443"/>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88343</xdr:rowOff>
    </xdr:from>
    <xdr:to>
      <xdr:col>76</xdr:col>
      <xdr:colOff>114300</xdr:colOff>
      <xdr:row>58</xdr:row>
      <xdr:rowOff>132342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32443"/>
          <a:ext cx="889000" cy="4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85574</xdr:rowOff>
    </xdr:from>
    <xdr:to>
      <xdr:col>71</xdr:col>
      <xdr:colOff>177800</xdr:colOff>
      <xdr:row>58</xdr:row>
      <xdr:rowOff>132342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29674"/>
          <a:ext cx="889000" cy="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45515</xdr:rowOff>
    </xdr:from>
    <xdr:to>
      <xdr:col>85</xdr:col>
      <xdr:colOff>177800</xdr:colOff>
      <xdr:row>58</xdr:row>
      <xdr:rowOff>147115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131892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64149</xdr:rowOff>
    </xdr:from>
    <xdr:to>
      <xdr:col>81</xdr:col>
      <xdr:colOff>101600</xdr:colOff>
      <xdr:row>58</xdr:row>
      <xdr:rowOff>165749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156876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37543</xdr:rowOff>
    </xdr:from>
    <xdr:to>
      <xdr:col>76</xdr:col>
      <xdr:colOff>165100</xdr:colOff>
      <xdr:row>58</xdr:row>
      <xdr:rowOff>139143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130270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81542</xdr:rowOff>
    </xdr:from>
    <xdr:to>
      <xdr:col>72</xdr:col>
      <xdr:colOff>38100</xdr:colOff>
      <xdr:row>59</xdr:row>
      <xdr:rowOff>11692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34774</xdr:rowOff>
    </xdr:from>
    <xdr:to>
      <xdr:col>67</xdr:col>
      <xdr:colOff>101600</xdr:colOff>
      <xdr:row>58</xdr:row>
      <xdr:rowOff>136374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127501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91283</xdr:rowOff>
    </xdr:from>
    <xdr:to>
      <xdr:col>85</xdr:col>
      <xdr:colOff>127000</xdr:colOff>
      <xdr:row>77</xdr:row>
      <xdr:rowOff>42399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950033"/>
          <a:ext cx="838200" cy="2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42399</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44049"/>
          <a:ext cx="889000" cy="2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83547</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56647"/>
          <a:ext cx="889000" cy="5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72520</xdr:rowOff>
    </xdr:from>
    <xdr:to>
      <xdr:col>71</xdr:col>
      <xdr:colOff>177800</xdr:colOff>
      <xdr:row>78</xdr:row>
      <xdr:rowOff>83547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45620"/>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40483</xdr:rowOff>
    </xdr:from>
    <xdr:to>
      <xdr:col>85</xdr:col>
      <xdr:colOff>177800</xdr:colOff>
      <xdr:row>75</xdr:row>
      <xdr:rowOff>142083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8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63360</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75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163049</xdr:rowOff>
    </xdr:from>
    <xdr:to>
      <xdr:col>81</xdr:col>
      <xdr:colOff>101600</xdr:colOff>
      <xdr:row>77</xdr:row>
      <xdr:rowOff>93199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109726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32747</xdr:rowOff>
    </xdr:from>
    <xdr:to>
      <xdr:col>72</xdr:col>
      <xdr:colOff>38100</xdr:colOff>
      <xdr:row>78</xdr:row>
      <xdr:rowOff>134347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125474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9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21720</xdr:rowOff>
    </xdr:from>
    <xdr:to>
      <xdr:col>67</xdr:col>
      <xdr:colOff>101600</xdr:colOff>
      <xdr:row>78</xdr:row>
      <xdr:rowOff>123320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114447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157011</xdr:rowOff>
    </xdr:from>
    <xdr:to>
      <xdr:col>85</xdr:col>
      <xdr:colOff>127000</xdr:colOff>
      <xdr:row>95</xdr:row>
      <xdr:rowOff>3088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73311"/>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3088</xdr:rowOff>
    </xdr:from>
    <xdr:to>
      <xdr:col>81</xdr:col>
      <xdr:colOff>50800</xdr:colOff>
      <xdr:row>95</xdr:row>
      <xdr:rowOff>19394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90838"/>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19394</xdr:rowOff>
    </xdr:from>
    <xdr:to>
      <xdr:col>76</xdr:col>
      <xdr:colOff>114300</xdr:colOff>
      <xdr:row>95</xdr:row>
      <xdr:rowOff>70092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07144"/>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70092</xdr:rowOff>
    </xdr:from>
    <xdr:to>
      <xdr:col>71</xdr:col>
      <xdr:colOff>177800</xdr:colOff>
      <xdr:row>95</xdr:row>
      <xdr:rowOff>96993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57842"/>
          <a:ext cx="889000" cy="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106211</xdr:rowOff>
    </xdr:from>
    <xdr:to>
      <xdr:col>85</xdr:col>
      <xdr:colOff>177800</xdr:colOff>
      <xdr:row>95</xdr:row>
      <xdr:rowOff>36361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129088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123738</xdr:rowOff>
    </xdr:from>
    <xdr:to>
      <xdr:col>81</xdr:col>
      <xdr:colOff>101600</xdr:colOff>
      <xdr:row>95</xdr:row>
      <xdr:rowOff>53888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70415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140044</xdr:rowOff>
    </xdr:from>
    <xdr:to>
      <xdr:col>76</xdr:col>
      <xdr:colOff>165100</xdr:colOff>
      <xdr:row>95</xdr:row>
      <xdr:rowOff>70194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86721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19292</xdr:rowOff>
    </xdr:from>
    <xdr:to>
      <xdr:col>72</xdr:col>
      <xdr:colOff>38100</xdr:colOff>
      <xdr:row>95</xdr:row>
      <xdr:rowOff>120892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46193</xdr:rowOff>
    </xdr:from>
    <xdr:to>
      <xdr:col>67</xdr:col>
      <xdr:colOff>101600</xdr:colOff>
      <xdr:row>95</xdr:row>
      <xdr:rowOff>147793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総務費：財政調整基金積立金、基幹系システムの標準化業務及び庁舎エレベーターの改修工事等により、前年比</a:t>
          </a:r>
          <a:r>
            <a:rPr kumimoji="1" lang="en-US" altLang="ja-JP" sz="1300">
              <a:latin typeface="ＭＳ Ｐゴシック" panose="020B0600070205080204" pitchFamily="50" charset="-128"/>
              <a:ea typeface="ＭＳ Ｐゴシック" panose="020B0600070205080204" pitchFamily="50" charset="-128"/>
            </a:rPr>
            <a:t>37,029</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民生費：物価高騰対応重点支援給付金、定額減税補足給付金及び特別会計への繰出金の増加等により、前年比</a:t>
          </a:r>
          <a:r>
            <a:rPr kumimoji="1" lang="en-US" altLang="ja-JP" sz="1300">
              <a:latin typeface="ＭＳ Ｐゴシック" panose="020B0600070205080204" pitchFamily="50" charset="-128"/>
              <a:ea typeface="ＭＳ Ｐゴシック" panose="020B0600070205080204" pitchFamily="50" charset="-128"/>
            </a:rPr>
            <a:t>21,975</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災害復旧費：令和５年度の災害の事業を繰り越したこと等により、前年比</a:t>
          </a:r>
          <a:r>
            <a:rPr kumimoji="1" lang="en-US" altLang="ja-JP" sz="1300">
              <a:latin typeface="ＭＳ Ｐゴシック" panose="020B0600070205080204" pitchFamily="50" charset="-128"/>
              <a:ea typeface="ＭＳ Ｐゴシック" panose="020B0600070205080204" pitchFamily="50" charset="-128"/>
            </a:rPr>
            <a:t>32,154</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土木費：令和５年度において、下水道事業の法適化に伴い出資金が増加していたが、令和６年度において減少したため、前年比</a:t>
          </a:r>
          <a:r>
            <a:rPr kumimoji="1" lang="en-US" altLang="ja-JP" sz="1300">
              <a:latin typeface="ＭＳ Ｐゴシック" panose="020B0600070205080204" pitchFamily="50" charset="-128"/>
              <a:ea typeface="ＭＳ Ｐゴシック" panose="020B0600070205080204" pitchFamily="50" charset="-128"/>
            </a:rPr>
            <a:t>41,659</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財政調整基金残高の比率増加は、普通交付税の交付額の増加等により、基金の積み立てを行ったことが要因である。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実質収支額については、水道・下水道事業会計への出資金の減少に加え普通交付税の追加交付などにより歳入一般財源を確保できたことで、</a:t>
          </a:r>
          <a:r>
            <a:rPr kumimoji="1" lang="en-US" altLang="ja-JP" sz="1300">
              <a:latin typeface="ＭＳ ゴシック" pitchFamily="49" charset="-128"/>
              <a:ea typeface="ＭＳ ゴシック" pitchFamily="49" charset="-128"/>
            </a:rPr>
            <a:t>2.84</a:t>
          </a:r>
          <a:r>
            <a:rPr kumimoji="1" lang="ja-JP" altLang="en-US" sz="1300">
              <a:latin typeface="ＭＳ ゴシック" pitchFamily="49" charset="-128"/>
              <a:ea typeface="ＭＳ ゴシック" pitchFamily="49" charset="-128"/>
            </a:rPr>
            <a:t>％増加となっている。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今後においては、大型事業等により、厳しい財政運営が見込まれることから、各種基金の運用、人件費や公債費等の経常経費等の抑制など、更なる財政健全化に取り組む必要がある。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赤字が生じている会計はなく、黒字額では水道事業会計の割合が大きく、次いで下水道事業会計の比率が大きい。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今後も各会計とともに赤字額、資金不足額が生じない見込みであるが、比率に注視し、より一層経費の削減に努める。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4632027</v>
      </c>
      <c r="BO4" s="449"/>
      <c r="BP4" s="449"/>
      <c r="BQ4" s="449"/>
      <c r="BR4" s="449"/>
      <c r="BS4" s="449"/>
      <c r="BT4" s="449"/>
      <c r="BU4" s="450"/>
      <c r="BV4" s="448">
        <v>4397377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4.0999999999999996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4404587</v>
      </c>
      <c r="BO5" s="420"/>
      <c r="BP5" s="420"/>
      <c r="BQ5" s="420"/>
      <c r="BR5" s="420"/>
      <c r="BS5" s="420"/>
      <c r="BT5" s="420"/>
      <c r="BU5" s="421"/>
      <c r="BV5" s="419">
        <v>4217866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88.6</v>
      </c>
      <c r="CU5" s="417"/>
      <c r="CV5" s="417"/>
      <c r="CW5" s="417"/>
      <c r="CX5" s="417"/>
      <c r="CY5" s="417"/>
      <c r="CZ5" s="417"/>
      <c r="DA5" s="418"/>
      <c r="DB5" s="416">
        <v>87.4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227440</v>
      </c>
      <c r="BO6" s="420"/>
      <c r="BP6" s="420"/>
      <c r="BQ6" s="420"/>
      <c r="BR6" s="420"/>
      <c r="BS6" s="420"/>
      <c r="BT6" s="420"/>
      <c r="BU6" s="421"/>
      <c r="BV6" s="419">
        <v>179511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88.8</v>
      </c>
      <c r="CU6" s="563"/>
      <c r="CV6" s="563"/>
      <c r="CW6" s="563"/>
      <c r="CX6" s="563"/>
      <c r="CY6" s="563"/>
      <c r="CZ6" s="563"/>
      <c r="DA6" s="564"/>
      <c r="DB6" s="562">
        <v>87.8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28855</v>
      </c>
      <c r="BO7" s="420"/>
      <c r="BP7" s="420"/>
      <c r="BQ7" s="420"/>
      <c r="BR7" s="420"/>
      <c r="BS7" s="420"/>
      <c r="BT7" s="420"/>
      <c r="BU7" s="421"/>
      <c r="BV7" s="419">
        <v>63917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2846896</v>
      </c>
      <c r="CU7" s="420"/>
      <c r="CV7" s="420"/>
      <c r="CW7" s="420"/>
      <c r="CX7" s="420"/>
      <c r="CY7" s="420"/>
      <c r="CZ7" s="420"/>
      <c r="DA7" s="421"/>
      <c r="DB7" s="419">
        <v>2793414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198585</v>
      </c>
      <c r="BO8" s="420"/>
      <c r="BP8" s="420"/>
      <c r="BQ8" s="420"/>
      <c r="BR8" s="420"/>
      <c r="BS8" s="420"/>
      <c r="BT8" s="420"/>
      <c r="BU8" s="421"/>
      <c r="BV8" s="419">
        <v>115594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5364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82991</v>
      </c>
      <c r="BO9" s="420"/>
      <c r="BP9" s="420"/>
      <c r="BQ9" s="420"/>
      <c r="BR9" s="420"/>
      <c r="BS9" s="420"/>
      <c r="BT9" s="420"/>
      <c r="BU9" s="421"/>
      <c r="BV9" s="419">
        <v>-77225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14.5</v>
      </c>
      <c r="CU9" s="417"/>
      <c r="CV9" s="417"/>
      <c r="CW9" s="417"/>
      <c r="CX9" s="417"/>
      <c r="CY9" s="417"/>
      <c r="CZ9" s="417"/>
      <c r="DA9" s="418"/>
      <c r="DB9" s="416">
        <v>14.6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5837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48073</v>
      </c>
      <c r="BO10" s="420"/>
      <c r="BP10" s="420"/>
      <c r="BQ10" s="420"/>
      <c r="BR10" s="420"/>
      <c r="BS10" s="420"/>
      <c r="BT10" s="420"/>
      <c r="BU10" s="421"/>
      <c r="BV10" s="419">
        <v>716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5035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4981</v>
      </c>
      <c r="S13" s="507"/>
      <c r="T13" s="507"/>
      <c r="U13" s="507"/>
      <c r="V13" s="508"/>
      <c r="W13" s="509" t="s">
        <v>131</v>
      </c>
      <c r="X13" s="405"/>
      <c r="Y13" s="405"/>
      <c r="Z13" s="405"/>
      <c r="AA13" s="405"/>
      <c r="AB13" s="406"/>
      <c r="AC13" s="372">
        <v>369</v>
      </c>
      <c r="AD13" s="373"/>
      <c r="AE13" s="373"/>
      <c r="AF13" s="373"/>
      <c r="AG13" s="374"/>
      <c r="AH13" s="372">
        <v>460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131064</v>
      </c>
      <c r="BO13" s="420"/>
      <c r="BP13" s="420"/>
      <c r="BQ13" s="420"/>
      <c r="BR13" s="420"/>
      <c r="BS13" s="420"/>
      <c r="BT13" s="420"/>
      <c r="BU13" s="421"/>
      <c r="BV13" s="419">
        <v>-76509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13.9</v>
      </c>
      <c r="CU13" s="417"/>
      <c r="CV13" s="417"/>
      <c r="CW13" s="417"/>
      <c r="CX13" s="417"/>
      <c r="CY13" s="417"/>
      <c r="CZ13" s="417"/>
      <c r="DA13" s="418"/>
      <c r="DB13" s="416">
        <v>13.2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5183</v>
      </c>
      <c r="S14" s="507"/>
      <c r="T14" s="507"/>
      <c r="U14" s="507"/>
      <c r="V14" s="508"/>
      <c r="W14" s="510"/>
      <c r="X14" s="408"/>
      <c r="Y14" s="408"/>
      <c r="Z14" s="408"/>
      <c r="AA14" s="408"/>
      <c r="AB14" s="409"/>
      <c r="AC14" s="499">
        <v>14.8</v>
      </c>
      <c r="AD14" s="500"/>
      <c r="AE14" s="500"/>
      <c r="AF14" s="500"/>
      <c r="AG14" s="501"/>
      <c r="AH14" s="499">
        <v>16.7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108.9</v>
      </c>
      <c r="CU14" s="517"/>
      <c r="CV14" s="517"/>
      <c r="CW14" s="517"/>
      <c r="CX14" s="517"/>
      <c r="CY14" s="517"/>
      <c r="CZ14" s="517"/>
      <c r="DA14" s="518"/>
      <c r="DB14" s="516">
        <v>132.30000000000001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5134</v>
      </c>
      <c r="S15" s="507"/>
      <c r="T15" s="507"/>
      <c r="U15" s="507"/>
      <c r="V15" s="508"/>
      <c r="W15" s="509" t="s">
        <v>137</v>
      </c>
      <c r="X15" s="405"/>
      <c r="Y15" s="405"/>
      <c r="Z15" s="405"/>
      <c r="AA15" s="405"/>
      <c r="AB15" s="406"/>
      <c r="AC15" s="372">
        <v>628</v>
      </c>
      <c r="AD15" s="373"/>
      <c r="AE15" s="373"/>
      <c r="AF15" s="373"/>
      <c r="AG15" s="374"/>
      <c r="AH15" s="372">
        <v>705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656817</v>
      </c>
      <c r="BO15" s="449"/>
      <c r="BP15" s="449"/>
      <c r="BQ15" s="449"/>
      <c r="BR15" s="449"/>
      <c r="BS15" s="449"/>
      <c r="BT15" s="449"/>
      <c r="BU15" s="450"/>
      <c r="BV15" s="448">
        <v>656251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25.1</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2669984</v>
      </c>
      <c r="BO16" s="420"/>
      <c r="BP16" s="420"/>
      <c r="BQ16" s="420"/>
      <c r="BR16" s="420"/>
      <c r="BS16" s="420"/>
      <c r="BT16" s="420"/>
      <c r="BU16" s="421"/>
      <c r="BV16" s="419">
        <v>2610283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1502</v>
      </c>
      <c r="AD17" s="373"/>
      <c r="AE17" s="373"/>
      <c r="AF17" s="373"/>
      <c r="AG17" s="374"/>
      <c r="AH17" s="372">
        <v>1596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827436</v>
      </c>
      <c r="BO17" s="420"/>
      <c r="BP17" s="420"/>
      <c r="BQ17" s="420"/>
      <c r="BR17" s="420"/>
      <c r="BS17" s="420"/>
      <c r="BT17" s="420"/>
      <c r="BU17" s="421"/>
      <c r="BV17" s="419">
        <v>825611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30.93</v>
      </c>
      <c r="M18" s="472"/>
      <c r="N18" s="472"/>
      <c r="O18" s="472"/>
      <c r="P18" s="472"/>
      <c r="Q18" s="472"/>
      <c r="R18" s="473"/>
      <c r="S18" s="473"/>
      <c r="T18" s="473"/>
      <c r="U18" s="473"/>
      <c r="V18" s="474"/>
      <c r="W18" s="490"/>
      <c r="X18" s="491"/>
      <c r="Y18" s="491"/>
      <c r="Z18" s="491"/>
      <c r="AA18" s="491"/>
      <c r="AB18" s="515"/>
      <c r="AC18" s="389">
        <v>60.1</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2549091</v>
      </c>
      <c r="BO18" s="420"/>
      <c r="BP18" s="420"/>
      <c r="BQ18" s="420"/>
      <c r="BR18" s="420"/>
      <c r="BS18" s="420"/>
      <c r="BT18" s="420"/>
      <c r="BU18" s="421"/>
      <c r="BV18" s="419">
        <v>2463093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3369508</v>
      </c>
      <c r="BO19" s="420"/>
      <c r="BP19" s="420"/>
      <c r="BQ19" s="420"/>
      <c r="BR19" s="420"/>
      <c r="BS19" s="420"/>
      <c r="BT19" s="420"/>
      <c r="BU19" s="421"/>
      <c r="BV19" s="419">
        <v>3343336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2261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3934705</v>
      </c>
      <c r="BO22" s="449"/>
      <c r="BP22" s="449"/>
      <c r="BQ22" s="449"/>
      <c r="BR22" s="449"/>
      <c r="BS22" s="449"/>
      <c r="BT22" s="449"/>
      <c r="BU22" s="450"/>
      <c r="BV22" s="448">
        <v>4134555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3895630</v>
      </c>
      <c r="BO23" s="420"/>
      <c r="BP23" s="420"/>
      <c r="BQ23" s="420"/>
      <c r="BR23" s="420"/>
      <c r="BS23" s="420"/>
      <c r="BT23" s="420"/>
      <c r="BU23" s="421"/>
      <c r="BV23" s="419">
        <v>4098698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60</v>
      </c>
      <c r="AI24" s="373"/>
      <c r="AJ24" s="373"/>
      <c r="AK24" s="373"/>
      <c r="AL24" s="374"/>
      <c r="AM24" s="372">
        <v>172260</v>
      </c>
      <c r="AN24" s="373"/>
      <c r="AO24" s="373"/>
      <c r="AP24" s="373"/>
      <c r="AQ24" s="373"/>
      <c r="AR24" s="374"/>
      <c r="AS24" s="372">
        <v>2871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2673149</v>
      </c>
      <c r="BO24" s="420"/>
      <c r="BP24" s="420"/>
      <c r="BQ24" s="420"/>
      <c r="BR24" s="420"/>
      <c r="BS24" s="420"/>
      <c r="BT24" s="420"/>
      <c r="BU24" s="421"/>
      <c r="BV24" s="419">
        <v>2724563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587042</v>
      </c>
      <c r="BO25" s="449"/>
      <c r="BP25" s="449"/>
      <c r="BQ25" s="449"/>
      <c r="BR25" s="449"/>
      <c r="BS25" s="449"/>
      <c r="BT25" s="449"/>
      <c r="BU25" s="450"/>
      <c r="BV25" s="448">
        <v>129882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5300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3000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96439</v>
      </c>
      <c r="BO27" s="454"/>
      <c r="BP27" s="454"/>
      <c r="BQ27" s="454"/>
      <c r="BR27" s="454"/>
      <c r="BS27" s="454"/>
      <c r="BT27" s="454"/>
      <c r="BU27" s="455"/>
      <c r="BV27" s="453">
        <v>96421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2500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1777081</v>
      </c>
      <c r="BO28" s="449"/>
      <c r="BP28" s="449"/>
      <c r="BQ28" s="449"/>
      <c r="BR28" s="449"/>
      <c r="BS28" s="449"/>
      <c r="BT28" s="449"/>
      <c r="BU28" s="450"/>
      <c r="BV28" s="448">
        <v>1669008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8</v>
      </c>
      <c r="M29" s="373"/>
      <c r="N29" s="373"/>
      <c r="O29" s="373"/>
      <c r="P29" s="374"/>
      <c r="Q29" s="372">
        <v>2300</v>
      </c>
      <c r="R29" s="373"/>
      <c r="S29" s="373"/>
      <c r="T29" s="373"/>
      <c r="U29" s="373"/>
      <c r="V29" s="374"/>
      <c r="W29" s="463"/>
      <c r="X29" s="464"/>
      <c r="Y29" s="465"/>
      <c r="Z29" s="375" t="s">
        <v>178</v>
      </c>
      <c r="AA29" s="376"/>
      <c r="AB29" s="376"/>
      <c r="AC29" s="376"/>
      <c r="AD29" s="376"/>
      <c r="AE29" s="376"/>
      <c r="AF29" s="376"/>
      <c r="AG29" s="377"/>
      <c r="AH29" s="372">
        <v>62</v>
      </c>
      <c r="AI29" s="373"/>
      <c r="AJ29" s="373"/>
      <c r="AK29" s="373"/>
      <c r="AL29" s="374"/>
      <c r="AM29" s="372">
        <v>179804</v>
      </c>
      <c r="AN29" s="373"/>
      <c r="AO29" s="373"/>
      <c r="AP29" s="373"/>
      <c r="AQ29" s="373"/>
      <c r="AR29" s="374"/>
      <c r="AS29" s="372">
        <v>2900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20912</v>
      </c>
      <c r="BO29" s="420"/>
      <c r="BP29" s="420"/>
      <c r="BQ29" s="420"/>
      <c r="BR29" s="420"/>
      <c r="BS29" s="420"/>
      <c r="BT29" s="420"/>
      <c r="BU29" s="421"/>
      <c r="BV29" s="419">
        <v>12001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96719</v>
      </c>
      <c r="BO30" s="454"/>
      <c r="BP30" s="454"/>
      <c r="BQ30" s="454"/>
      <c r="BR30" s="454"/>
      <c r="BS30" s="454"/>
      <c r="BT30" s="454"/>
      <c r="BU30" s="455"/>
      <c r="BV30" s="453">
        <v>73262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和歌山県市町村総合事務組合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御坊日高老人福祉施設事務組合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御坊広域行政事務組合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日高広域消防事務組合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和歌山地方税回収機構</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和歌山県後期高齢者医療広域連合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御坊市外五ヶ町病院経営事務組合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御坊日高老人福祉施設事務組合（公営企業会計）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和歌山県後期高齢者医療広域連合（特別会計）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P9g6gn9KzCaXRa4VHM4mHja1zJy4x4H19N8XdzqYxajSdpYQ7PA4PiTLWi8Qgd6/sJnwg1MKMNDFkafH4uTGg==" saltValue="X7dI3U0sY+XsAEswIhfC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19.059999999999999</v>
      </c>
      <c r="G34" s="33">
        <v>17.16</v>
      </c>
      <c r="H34" s="33">
        <v>18.829999999999998</v>
      </c>
      <c r="I34" s="33">
        <v>21.71</v>
      </c>
      <c r="J34" s="34">
        <v>21.75</v>
      </c>
      <c r="K34" s="22"/>
      <c r="L34" s="22"/>
      <c r="M34" s="22"/>
      <c r="N34" s="22"/>
      <c r="O34" s="22"/>
      <c r="P34" s="22"/>
    </row>
    <row r="35" spans="1:16" ht="39" customHeight="1" x14ac:dyDescent="0.2">
      <c r="A35" s="22"/>
      <c r="B35" s="35"/>
      <c r="C35" s="1145" t="s">
        <v>533</v>
      </c>
      <c r="D35" s="1146"/>
      <c r="E35" s="1147"/>
      <c r="F35" s="36">
        <v>7.26</v>
      </c>
      <c r="G35" s="37">
        <v>10.37</v>
      </c>
      <c r="H35" s="37">
        <v>6.96</v>
      </c>
      <c r="I35" s="37">
        <v>4.0999999999999996</v>
      </c>
      <c r="J35" s="38">
        <v>6.97</v>
      </c>
      <c r="K35" s="22"/>
      <c r="L35" s="22"/>
      <c r="M35" s="22"/>
      <c r="N35" s="22"/>
      <c r="O35" s="22"/>
      <c r="P35" s="22"/>
    </row>
    <row r="36" spans="1:16" ht="39" customHeight="1" x14ac:dyDescent="0.2">
      <c r="A36" s="22"/>
      <c r="B36" s="35"/>
      <c r="C36" s="1145" t="s">
        <v>534</v>
      </c>
      <c r="D36" s="1146"/>
      <c r="E36" s="1147"/>
      <c r="F36" s="36" t="s">
        <v>487</v>
      </c>
      <c r="G36" s="37" t="s">
        <v>487</v>
      </c>
      <c r="H36" s="37" t="s">
        <v>487</v>
      </c>
      <c r="I36" s="37">
        <v>7.3</v>
      </c>
      <c r="J36" s="38">
        <v>5.96</v>
      </c>
      <c r="K36" s="22"/>
      <c r="L36" s="22"/>
      <c r="M36" s="22"/>
      <c r="N36" s="22"/>
      <c r="O36" s="22"/>
      <c r="P36" s="22"/>
    </row>
    <row r="37" spans="1:16" ht="39" customHeight="1" x14ac:dyDescent="0.2">
      <c r="A37" s="22"/>
      <c r="B37" s="35"/>
      <c r="C37" s="1145" t="s">
        <v>535</v>
      </c>
      <c r="D37" s="1146"/>
      <c r="E37" s="1147"/>
      <c r="F37" s="36">
        <v>0.59</v>
      </c>
      <c r="G37" s="37">
        <v>1.26</v>
      </c>
      <c r="H37" s="37">
        <v>3.07</v>
      </c>
      <c r="I37" s="37">
        <v>0.01</v>
      </c>
      <c r="J37" s="38">
        <v>0.89</v>
      </c>
      <c r="K37" s="22"/>
      <c r="L37" s="22"/>
      <c r="M37" s="22"/>
      <c r="N37" s="22"/>
      <c r="O37" s="22"/>
      <c r="P37" s="22"/>
    </row>
    <row r="38" spans="1:16" ht="39" customHeight="1" x14ac:dyDescent="0.2">
      <c r="A38" s="22"/>
      <c r="B38" s="35"/>
      <c r="C38" s="1145" t="s">
        <v>536</v>
      </c>
      <c r="D38" s="1146"/>
      <c r="E38" s="1147"/>
      <c r="F38" s="36">
        <v>2.13</v>
      </c>
      <c r="G38" s="37">
        <v>1.84</v>
      </c>
      <c r="H38" s="37">
        <v>1.55</v>
      </c>
      <c r="I38" s="37">
        <v>0.93</v>
      </c>
      <c r="J38" s="38">
        <v>0.4</v>
      </c>
      <c r="K38" s="22"/>
      <c r="L38" s="22"/>
      <c r="M38" s="22"/>
      <c r="N38" s="22"/>
      <c r="O38" s="22"/>
      <c r="P38" s="22"/>
    </row>
    <row r="39" spans="1:16" ht="39" customHeight="1" x14ac:dyDescent="0.2">
      <c r="A39" s="22"/>
      <c r="B39" s="35"/>
      <c r="C39" s="1145" t="s">
        <v>537</v>
      </c>
      <c r="D39" s="1146"/>
      <c r="E39" s="1147"/>
      <c r="F39" s="36">
        <v>0.03</v>
      </c>
      <c r="G39" s="37">
        <v>0.02</v>
      </c>
      <c r="H39" s="37">
        <v>0.05</v>
      </c>
      <c r="I39" s="37">
        <v>1.87</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v>0.05</v>
      </c>
      <c r="G43" s="42">
        <v>0.03</v>
      </c>
      <c r="H43" s="42">
        <v>2.86</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CLoTbBCX1PNpgNeYq6T66yooY2yRR6qCjk9oE3lXR+LZivBVbYKubMS3X/YomYG4QgkTTghW/VJ5sa0+n7p3w==" saltValue="DKAm3XzGR8nhJvmyYZPw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429</v>
      </c>
      <c r="L45" s="60">
        <v>446</v>
      </c>
      <c r="M45" s="60">
        <v>481</v>
      </c>
      <c r="N45" s="60">
        <v>487</v>
      </c>
      <c r="O45" s="61">
        <v>488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263</v>
      </c>
      <c r="L48" s="64">
        <v>284</v>
      </c>
      <c r="M48" s="64">
        <v>307</v>
      </c>
      <c r="N48" s="64">
        <v>282</v>
      </c>
      <c r="O48" s="65">
        <v>282</v>
      </c>
      <c r="P48" s="48"/>
      <c r="Q48" s="48"/>
      <c r="R48" s="48"/>
      <c r="S48" s="48"/>
      <c r="T48" s="48"/>
      <c r="U48" s="48"/>
    </row>
    <row r="49" spans="1:21" ht="30.75" customHeight="1" x14ac:dyDescent="0.2">
      <c r="A49" s="48"/>
      <c r="B49" s="1178"/>
      <c r="C49" s="1179"/>
      <c r="D49" s="62"/>
      <c r="E49" s="1155" t="s">
        <v>14</v>
      </c>
      <c r="F49" s="1155"/>
      <c r="G49" s="1155"/>
      <c r="H49" s="1155"/>
      <c r="I49" s="1155"/>
      <c r="J49" s="1156"/>
      <c r="K49" s="63">
        <v>40</v>
      </c>
      <c r="L49" s="64">
        <v>28</v>
      </c>
      <c r="M49" s="64">
        <v>32</v>
      </c>
      <c r="N49" s="64">
        <v>45</v>
      </c>
      <c r="O49" s="65">
        <v>57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476</v>
      </c>
      <c r="L52" s="64">
        <v>478</v>
      </c>
      <c r="M52" s="64">
        <v>505</v>
      </c>
      <c r="N52" s="64">
        <v>498</v>
      </c>
      <c r="O52" s="65">
        <v>497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256</v>
      </c>
      <c r="L53" s="69">
        <v>280</v>
      </c>
      <c r="M53" s="69">
        <v>315</v>
      </c>
      <c r="N53" s="69">
        <v>316</v>
      </c>
      <c r="O53" s="70">
        <v>330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NH9ySsy1ulGaStveQxA8++kytFUai/UjeG4wwIMz2CyztqRWZWys6cg+2FEZAepRAoSb3Q9o5kwsErI6W01Lw==" saltValue="McYMWJaL8qUVyaroL1lz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4570</v>
      </c>
      <c r="J41" s="344">
        <v>4412</v>
      </c>
      <c r="K41" s="344">
        <v>4275</v>
      </c>
      <c r="L41" s="344">
        <v>4135</v>
      </c>
      <c r="M41" s="345">
        <v>3935</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4689</v>
      </c>
      <c r="J43" s="347">
        <v>4676</v>
      </c>
      <c r="K43" s="347">
        <v>4625</v>
      </c>
      <c r="L43" s="347">
        <v>4393</v>
      </c>
      <c r="M43" s="348">
        <v>4114</v>
      </c>
    </row>
    <row r="44" spans="2:13" ht="27.75" customHeight="1" x14ac:dyDescent="0.2">
      <c r="B44" s="1186"/>
      <c r="C44" s="1187"/>
      <c r="D44" s="106"/>
      <c r="E44" s="1190" t="s">
        <v>34</v>
      </c>
      <c r="F44" s="1190"/>
      <c r="G44" s="1190"/>
      <c r="H44" s="1191"/>
      <c r="I44" s="346">
        <v>418</v>
      </c>
      <c r="J44" s="347">
        <v>590</v>
      </c>
      <c r="K44" s="347">
        <v>659</v>
      </c>
      <c r="L44" s="347">
        <v>689</v>
      </c>
      <c r="M44" s="348">
        <v>705</v>
      </c>
    </row>
    <row r="45" spans="2:13" ht="27.75" customHeight="1" x14ac:dyDescent="0.2">
      <c r="B45" s="1186"/>
      <c r="C45" s="1187"/>
      <c r="D45" s="106"/>
      <c r="E45" s="1190" t="s">
        <v>35</v>
      </c>
      <c r="F45" s="1190"/>
      <c r="G45" s="1190"/>
      <c r="H45" s="1191"/>
      <c r="I45" s="346">
        <v>544</v>
      </c>
      <c r="J45" s="347">
        <v>517</v>
      </c>
      <c r="K45" s="347">
        <v>512</v>
      </c>
      <c r="L45" s="347">
        <v>514</v>
      </c>
      <c r="M45" s="348">
        <v>485</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1096</v>
      </c>
      <c r="J50" s="347">
        <v>1487</v>
      </c>
      <c r="K50" s="347">
        <v>1716</v>
      </c>
      <c r="L50" s="347">
        <v>1836</v>
      </c>
      <c r="M50" s="348">
        <v>2050</v>
      </c>
    </row>
    <row r="51" spans="2:13" ht="27.75" customHeight="1" x14ac:dyDescent="0.2">
      <c r="B51" s="1186"/>
      <c r="C51" s="1187"/>
      <c r="D51" s="106"/>
      <c r="E51" s="1190" t="s">
        <v>42</v>
      </c>
      <c r="F51" s="1190"/>
      <c r="G51" s="1190"/>
      <c r="H51" s="1191"/>
      <c r="I51" s="346" t="s">
        <v>487</v>
      </c>
      <c r="J51" s="347" t="s">
        <v>487</v>
      </c>
      <c r="K51" s="347" t="s">
        <v>487</v>
      </c>
      <c r="L51" s="347" t="s">
        <v>487</v>
      </c>
      <c r="M51" s="348" t="s">
        <v>487</v>
      </c>
    </row>
    <row r="52" spans="2:13" ht="27.75" customHeight="1" x14ac:dyDescent="0.2">
      <c r="B52" s="1188"/>
      <c r="C52" s="1189"/>
      <c r="D52" s="106"/>
      <c r="E52" s="1190" t="s">
        <v>43</v>
      </c>
      <c r="F52" s="1190"/>
      <c r="G52" s="1190"/>
      <c r="H52" s="1191"/>
      <c r="I52" s="346">
        <v>5316</v>
      </c>
      <c r="J52" s="347">
        <v>5195</v>
      </c>
      <c r="K52" s="347">
        <v>5053</v>
      </c>
      <c r="L52" s="347">
        <v>4855</v>
      </c>
      <c r="M52" s="348">
        <v>4622</v>
      </c>
    </row>
    <row r="53" spans="2:13" ht="27.75" customHeight="1" thickBot="1" x14ac:dyDescent="0.25">
      <c r="B53" s="1192" t="s">
        <v>19</v>
      </c>
      <c r="C53" s="1193"/>
      <c r="D53" s="110"/>
      <c r="E53" s="1194" t="s">
        <v>44</v>
      </c>
      <c r="F53" s="1194"/>
      <c r="G53" s="1194"/>
      <c r="H53" s="1195"/>
      <c r="I53" s="349">
        <v>3808</v>
      </c>
      <c r="J53" s="350">
        <v>3513</v>
      </c>
      <c r="K53" s="350">
        <v>3302</v>
      </c>
      <c r="L53" s="350">
        <v>3039</v>
      </c>
      <c r="M53" s="351">
        <v>2566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BI9vOlBc+mg4iKslQTn+SKY2qfc8d+p1+L5tATMSbl3TmhS8nC5Wq4FU7wjVj+Zess8s/k0M6gfg8Pp2uRokw==" saltValue="4cHrbXjvW+Uzk3rJLiN4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1568</v>
      </c>
      <c r="G55" s="352">
        <v>1669</v>
      </c>
      <c r="H55" s="353">
        <v>1777</v>
      </c>
    </row>
    <row r="56" spans="2:8" ht="52.5" customHeight="1" x14ac:dyDescent="0.2">
      <c r="B56" s="122"/>
      <c r="C56" s="1213" t="s">
        <v>47</v>
      </c>
      <c r="D56" s="1213"/>
      <c r="E56" s="1214"/>
      <c r="F56" s="354">
        <v>1</v>
      </c>
      <c r="G56" s="354">
        <v>12</v>
      </c>
      <c r="H56" s="355">
        <v>21</v>
      </c>
    </row>
    <row r="57" spans="2:8" ht="53.25" customHeight="1" x14ac:dyDescent="0.2">
      <c r="B57" s="122"/>
      <c r="C57" s="1215" t="s">
        <v>48</v>
      </c>
      <c r="D57" s="1215"/>
      <c r="E57" s="1216"/>
      <c r="F57" s="356">
        <v>58</v>
      </c>
      <c r="G57" s="356">
        <v>73</v>
      </c>
      <c r="H57" s="357">
        <v>97</v>
      </c>
    </row>
    <row r="58" spans="2:8" ht="45.75" customHeight="1" x14ac:dyDescent="0.2">
      <c r="B58" s="123"/>
      <c r="C58" s="1203" t="s">
        <v>556</v>
      </c>
      <c r="D58" s="1204"/>
      <c r="E58" s="1205"/>
      <c r="F58" s="358">
        <v>43</v>
      </c>
      <c r="G58" s="358">
        <v>58</v>
      </c>
      <c r="H58" s="359">
        <v>80</v>
      </c>
    </row>
    <row r="59" spans="2:8" ht="45.75" customHeight="1" x14ac:dyDescent="0.2">
      <c r="B59" s="123"/>
      <c r="C59" s="1203" t="s">
        <v>557</v>
      </c>
      <c r="D59" s="1204"/>
      <c r="E59" s="1205"/>
      <c r="F59" s="358">
        <v>11</v>
      </c>
      <c r="G59" s="358">
        <v>9</v>
      </c>
      <c r="H59" s="359">
        <v>8</v>
      </c>
    </row>
    <row r="60" spans="2:8" ht="45.75" customHeight="1" x14ac:dyDescent="0.2">
      <c r="B60" s="123"/>
      <c r="C60" s="1203" t="s">
        <v>558</v>
      </c>
      <c r="D60" s="1204"/>
      <c r="E60" s="1205"/>
      <c r="F60" s="358">
        <v>4</v>
      </c>
      <c r="G60" s="358">
        <v>6</v>
      </c>
      <c r="H60" s="359">
        <v>7</v>
      </c>
    </row>
    <row r="61" spans="2:8" ht="45.75" customHeight="1" x14ac:dyDescent="0.2">
      <c r="B61" s="123"/>
      <c r="C61" s="1203" t="s">
        <v>559</v>
      </c>
      <c r="D61" s="1204"/>
      <c r="E61" s="1205"/>
      <c r="F61" s="358">
        <v>0</v>
      </c>
      <c r="G61" s="358">
        <v>1</v>
      </c>
      <c r="H61" s="359">
        <v>1</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1627</v>
      </c>
      <c r="G63" s="362">
        <v>1754</v>
      </c>
      <c r="H63" s="363">
        <v>1895</v>
      </c>
    </row>
    <row r="64" spans="2:8" ht="13.2" x14ac:dyDescent="0.2"/>
  </sheetData>
  <sheetProtection algorithmName="SHA-512" hashValue="ZbmEhFIC2G18gyVfuP48p6+kihlpC0qKrYGH+ImC5DZlpiYtJG1KFteW5klinPAcHotE9x72du6IvlYtoZQHSw==" saltValue="OeUqx/JcoqEpv35psxnA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99204</v>
      </c>
      <c r="E3" s="144"/>
      <c r="F3" s="145">
        <v>126525</v>
      </c>
      <c r="G3" s="146"/>
      <c r="H3" s="147"/>
    </row>
    <row r="4" spans="1:8" x14ac:dyDescent="0.2">
      <c r="A4" s="148"/>
      <c r="B4" s="149"/>
      <c r="C4" s="150"/>
      <c r="D4" s="151">
        <v>26063</v>
      </c>
      <c r="E4" s="152"/>
      <c r="F4" s="153">
        <v>67052</v>
      </c>
      <c r="G4" s="154"/>
      <c r="H4" s="155"/>
    </row>
    <row r="5" spans="1:8" x14ac:dyDescent="0.2">
      <c r="A5" s="136" t="s">
        <v>519</v>
      </c>
      <c r="B5" s="141"/>
      <c r="C5" s="142"/>
      <c r="D5" s="143">
        <v>61736</v>
      </c>
      <c r="E5" s="144"/>
      <c r="F5" s="145">
        <v>122054</v>
      </c>
      <c r="G5" s="146"/>
      <c r="H5" s="147"/>
    </row>
    <row r="6" spans="1:8" x14ac:dyDescent="0.2">
      <c r="A6" s="148"/>
      <c r="B6" s="149"/>
      <c r="C6" s="150"/>
      <c r="D6" s="151">
        <v>28003</v>
      </c>
      <c r="E6" s="152"/>
      <c r="F6" s="153">
        <v>68298</v>
      </c>
      <c r="G6" s="154"/>
      <c r="H6" s="155"/>
    </row>
    <row r="7" spans="1:8" x14ac:dyDescent="0.2">
      <c r="A7" s="136" t="s">
        <v>520</v>
      </c>
      <c r="B7" s="141"/>
      <c r="C7" s="142"/>
      <c r="D7" s="143">
        <v>100681</v>
      </c>
      <c r="E7" s="144"/>
      <c r="F7" s="145">
        <v>111644</v>
      </c>
      <c r="G7" s="146"/>
      <c r="H7" s="147"/>
    </row>
    <row r="8" spans="1:8" x14ac:dyDescent="0.2">
      <c r="A8" s="148"/>
      <c r="B8" s="149"/>
      <c r="C8" s="150"/>
      <c r="D8" s="151">
        <v>52388</v>
      </c>
      <c r="E8" s="152"/>
      <c r="F8" s="153">
        <v>66606</v>
      </c>
      <c r="G8" s="154"/>
      <c r="H8" s="155"/>
    </row>
    <row r="9" spans="1:8" x14ac:dyDescent="0.2">
      <c r="A9" s="136" t="s">
        <v>521</v>
      </c>
      <c r="B9" s="141"/>
      <c r="C9" s="142"/>
      <c r="D9" s="143">
        <v>80245</v>
      </c>
      <c r="E9" s="144"/>
      <c r="F9" s="145">
        <v>127917</v>
      </c>
      <c r="G9" s="146"/>
      <c r="H9" s="147"/>
    </row>
    <row r="10" spans="1:8" x14ac:dyDescent="0.2">
      <c r="A10" s="148"/>
      <c r="B10" s="149"/>
      <c r="C10" s="150"/>
      <c r="D10" s="151">
        <v>33002</v>
      </c>
      <c r="E10" s="152"/>
      <c r="F10" s="153">
        <v>69746</v>
      </c>
      <c r="G10" s="154"/>
      <c r="H10" s="155"/>
    </row>
    <row r="11" spans="1:8" x14ac:dyDescent="0.2">
      <c r="A11" s="136" t="s">
        <v>522</v>
      </c>
      <c r="B11" s="141"/>
      <c r="C11" s="142"/>
      <c r="D11" s="143">
        <v>83238</v>
      </c>
      <c r="E11" s="144"/>
      <c r="F11" s="145">
        <v>135931</v>
      </c>
      <c r="G11" s="146"/>
      <c r="H11" s="147"/>
    </row>
    <row r="12" spans="1:8" x14ac:dyDescent="0.2">
      <c r="A12" s="148"/>
      <c r="B12" s="149"/>
      <c r="C12" s="156"/>
      <c r="D12" s="151">
        <v>41843</v>
      </c>
      <c r="E12" s="152"/>
      <c r="F12" s="153">
        <v>75320</v>
      </c>
      <c r="G12" s="154"/>
      <c r="H12" s="155"/>
    </row>
    <row r="13" spans="1:8" x14ac:dyDescent="0.2">
      <c r="A13" s="136"/>
      <c r="B13" s="141"/>
      <c r="C13" s="157"/>
      <c r="D13" s="158">
        <v>85021</v>
      </c>
      <c r="E13" s="159"/>
      <c r="F13" s="160">
        <v>124814</v>
      </c>
      <c r="G13" s="161"/>
      <c r="H13" s="147"/>
    </row>
    <row r="14" spans="1:8" x14ac:dyDescent="0.2">
      <c r="A14" s="148"/>
      <c r="B14" s="149"/>
      <c r="C14" s="150"/>
      <c r="D14" s="151">
        <v>36260</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7.26</v>
      </c>
      <c r="C19" s="162">
        <f>ROUND(VALUE(SUBSTITUTE(実質収支比率等に係る経年分析!G$48,"▲","-")),2)</f>
        <v>10.37</v>
      </c>
      <c r="D19" s="162">
        <f>ROUND(VALUE(SUBSTITUTE(実質収支比率等に係る経年分析!H$48,"▲","-")),2)</f>
        <v>6.97</v>
      </c>
      <c r="E19" s="162">
        <f>ROUND(VALUE(SUBSTITUTE(実質収支比率等に係る経年分析!I$48,"▲","-")),2)</f>
        <v>4.1399999999999997</v>
      </c>
      <c r="F19" s="162">
        <f>ROUND(VALUE(SUBSTITUTE(実質収支比率等に係る経年分析!J$48,"▲","-")),2)</f>
        <v>6.98</v>
      </c>
    </row>
    <row r="20" spans="1:11" x14ac:dyDescent="0.2">
      <c r="A20" s="162" t="s">
        <v>53</v>
      </c>
      <c r="B20" s="162">
        <f>ROUND(VALUE(SUBSTITUTE(実質収支比率等に係る経年分析!F$47,"▲","-")),2)</f>
        <v>36.880000000000003</v>
      </c>
      <c r="C20" s="162">
        <f>ROUND(VALUE(SUBSTITUTE(実質収支比率等に係る経年分析!G$47,"▲","-")),2)</f>
        <v>47.41</v>
      </c>
      <c r="D20" s="162">
        <f>ROUND(VALUE(SUBSTITUTE(実質収支比率等に係る経年分析!H$47,"▲","-")),2)</f>
        <v>56.68</v>
      </c>
      <c r="E20" s="162">
        <f>ROUND(VALUE(SUBSTITUTE(実質収支比率等に係る経年分析!I$47,"▲","-")),2)</f>
        <v>59.75</v>
      </c>
      <c r="F20" s="162">
        <f>ROUND(VALUE(SUBSTITUTE(実質収支比率等に係る経年分析!J$47,"▲","-")),2)</f>
        <v>62.42</v>
      </c>
    </row>
    <row r="21" spans="1:11" x14ac:dyDescent="0.2">
      <c r="A21" s="162" t="s">
        <v>54</v>
      </c>
      <c r="B21" s="162">
        <f>IF(ISNUMBER(VALUE(SUBSTITUTE(実質収支比率等に係る経年分析!F$49,"▲","-"))),ROUND(VALUE(SUBSTITUTE(実質収支比率等に係る経年分析!F$49,"▲","-")),2),NA())</f>
        <v>9.36</v>
      </c>
      <c r="C21" s="162">
        <f>IF(ISNUMBER(VALUE(SUBSTITUTE(実質収支比率等に係る経年分析!G$49,"▲","-"))),ROUND(VALUE(SUBSTITUTE(実質収支比率等に係る経年分析!G$49,"▲","-")),2),NA())</f>
        <v>13.71</v>
      </c>
      <c r="D21" s="162">
        <f>IF(ISNUMBER(VALUE(SUBSTITUTE(実質収支比率等に係る経年分析!H$49,"▲","-"))),ROUND(VALUE(SUBSTITUTE(実質収支比率等に係る経年分析!H$49,"▲","-")),2),NA())</f>
        <v>-0.63</v>
      </c>
      <c r="E21" s="162">
        <f>IF(ISNUMBER(VALUE(SUBSTITUTE(実質収支比率等に係る経年分析!I$49,"▲","-"))),ROUND(VALUE(SUBSTITUTE(実質収支比率等に係る経年分析!I$49,"▲","-")),2),NA())</f>
        <v>-2.74</v>
      </c>
      <c r="F21" s="162">
        <f>IF(ISNUMBER(VALUE(SUBSTITUTE(実質収支比率等に係る経年分析!J$49,"▲","-"))),ROUND(VALUE(SUBSTITUTE(実質収支比率等に係る経年分析!J$49,"▲","-")),2),NA())</f>
        <v>4.5999999999999996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2.86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1.87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5.96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10.37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19.059999999999999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18.829999999999998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21.75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476</v>
      </c>
      <c r="E42" s="164"/>
      <c r="F42" s="164"/>
      <c r="G42" s="164">
        <f>'実質公債費比率（分子）の構造'!L$52</f>
        <v>478</v>
      </c>
      <c r="H42" s="164"/>
      <c r="I42" s="164"/>
      <c r="J42" s="164">
        <f>'実質公債費比率（分子）の構造'!M$52</f>
        <v>505</v>
      </c>
      <c r="K42" s="164"/>
      <c r="L42" s="164"/>
      <c r="M42" s="164">
        <f>'実質公債費比率（分子）の構造'!N$52</f>
        <v>498</v>
      </c>
      <c r="N42" s="164"/>
      <c r="O42" s="164"/>
      <c r="P42" s="164">
        <f>'実質公債費比率（分子）の構造'!O$52</f>
        <v>497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40</v>
      </c>
      <c r="C45" s="164"/>
      <c r="D45" s="164"/>
      <c r="E45" s="164">
        <f>'実質公債費比率（分子）の構造'!L$49</f>
        <v>28</v>
      </c>
      <c r="F45" s="164"/>
      <c r="G45" s="164"/>
      <c r="H45" s="164">
        <f>'実質公債費比率（分子）の構造'!M$49</f>
        <v>32</v>
      </c>
      <c r="I45" s="164"/>
      <c r="J45" s="164"/>
      <c r="K45" s="164">
        <f>'実質公債費比率（分子）の構造'!N$49</f>
        <v>45</v>
      </c>
      <c r="L45" s="164"/>
      <c r="M45" s="164"/>
      <c r="N45" s="164">
        <f>'実質公債費比率（分子）の構造'!O$49</f>
        <v>57</v>
      </c>
      <c r="O45" s="164"/>
      <c r="P45" s="164"/>
    </row>
    <row r="46" spans="1:16" x14ac:dyDescent="0.2">
      <c r="A46" s="164" t="s">
        <v>64</v>
      </c>
      <c r="B46" s="164">
        <f>'実質公債費比率（分子）の構造'!K$48</f>
        <v>263</v>
      </c>
      <c r="C46" s="164"/>
      <c r="D46" s="164"/>
      <c r="E46" s="164">
        <f>'実質公債費比率（分子）の構造'!L$48</f>
        <v>284</v>
      </c>
      <c r="F46" s="164"/>
      <c r="G46" s="164"/>
      <c r="H46" s="164">
        <f>'実質公債費比率（分子）の構造'!M$48</f>
        <v>307</v>
      </c>
      <c r="I46" s="164"/>
      <c r="J46" s="164"/>
      <c r="K46" s="164">
        <f>'実質公債費比率（分子）の構造'!N$48</f>
        <v>282</v>
      </c>
      <c r="L46" s="164"/>
      <c r="M46" s="164"/>
      <c r="N46" s="164">
        <f>'実質公債費比率（分子）の構造'!O$48</f>
        <v>282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429</v>
      </c>
      <c r="C49" s="164"/>
      <c r="D49" s="164"/>
      <c r="E49" s="164">
        <f>'実質公債費比率（分子）の構造'!L$45</f>
        <v>446</v>
      </c>
      <c r="F49" s="164"/>
      <c r="G49" s="164"/>
      <c r="H49" s="164">
        <f>'実質公債費比率（分子）の構造'!M$45</f>
        <v>481</v>
      </c>
      <c r="I49" s="164"/>
      <c r="J49" s="164"/>
      <c r="K49" s="164">
        <f>'実質公債費比率（分子）の構造'!N$45</f>
        <v>487</v>
      </c>
      <c r="L49" s="164"/>
      <c r="M49" s="164"/>
      <c r="N49" s="164">
        <f>'実質公債費比率（分子）の構造'!O$45</f>
        <v>488</v>
      </c>
      <c r="O49" s="164"/>
      <c r="P49" s="164"/>
    </row>
    <row r="50" spans="1:16" x14ac:dyDescent="0.2">
      <c r="A50" s="164" t="s">
        <v>67</v>
      </c>
      <c r="B50" s="164" t="e">
        <f>NA()</f>
        <v>#N/A</v>
      </c>
      <c r="C50" s="164">
        <f>IF(ISNUMBER('実質公債費比率（分子）の構造'!K$53),'実質公債費比率（分子）の構造'!K$53,NA())</f>
        <v>256</v>
      </c>
      <c r="D50" s="164" t="e">
        <f>NA()</f>
        <v>#N/A</v>
      </c>
      <c r="E50" s="164" t="e">
        <f>NA()</f>
        <v>#N/A</v>
      </c>
      <c r="F50" s="164">
        <f>IF(ISNUMBER('実質公債費比率（分子）の構造'!L$53),'実質公債費比率（分子）の構造'!L$53,NA())</f>
        <v>280</v>
      </c>
      <c r="G50" s="164" t="e">
        <f>NA()</f>
        <v>#N/A</v>
      </c>
      <c r="H50" s="164" t="e">
        <f>NA()</f>
        <v>#N/A</v>
      </c>
      <c r="I50" s="164">
        <f>IF(ISNUMBER('実質公債費比率（分子）の構造'!M$53),'実質公債費比率（分子）の構造'!M$53,NA())</f>
        <v>315</v>
      </c>
      <c r="J50" s="164" t="e">
        <f>NA()</f>
        <v>#N/A</v>
      </c>
      <c r="K50" s="164" t="e">
        <f>NA()</f>
        <v>#N/A</v>
      </c>
      <c r="L50" s="164">
        <f>IF(ISNUMBER('実質公債費比率（分子）の構造'!N$53),'実質公債費比率（分子）の構造'!N$53,NA())</f>
        <v>316</v>
      </c>
      <c r="M50" s="164" t="e">
        <f>NA()</f>
        <v>#N/A</v>
      </c>
      <c r="N50" s="164" t="e">
        <f>NA()</f>
        <v>#N/A</v>
      </c>
      <c r="O50" s="164">
        <f>IF(ISNUMBER('実質公債費比率（分子）の構造'!O$53),'実質公債費比率（分子）の構造'!O$53,NA())</f>
        <v>330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5316</v>
      </c>
      <c r="E56" s="163"/>
      <c r="F56" s="163"/>
      <c r="G56" s="163">
        <f>'将来負担比率（分子）の構造'!J$52</f>
        <v>5195</v>
      </c>
      <c r="H56" s="163"/>
      <c r="I56" s="163"/>
      <c r="J56" s="163">
        <f>'将来負担比率（分子）の構造'!K$52</f>
        <v>5053</v>
      </c>
      <c r="K56" s="163"/>
      <c r="L56" s="163"/>
      <c r="M56" s="163">
        <f>'将来負担比率（分子）の構造'!L$52</f>
        <v>4855</v>
      </c>
      <c r="N56" s="163"/>
      <c r="O56" s="163"/>
      <c r="P56" s="163">
        <f>'将来負担比率（分子）の構造'!M$52</f>
        <v>4622</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1096</v>
      </c>
      <c r="E58" s="163"/>
      <c r="F58" s="163"/>
      <c r="G58" s="163">
        <f>'将来負担比率（分子）の構造'!J$50</f>
        <v>1487</v>
      </c>
      <c r="H58" s="163"/>
      <c r="I58" s="163"/>
      <c r="J58" s="163">
        <f>'将来負担比率（分子）の構造'!K$50</f>
        <v>1716</v>
      </c>
      <c r="K58" s="163"/>
      <c r="L58" s="163"/>
      <c r="M58" s="163">
        <f>'将来負担比率（分子）の構造'!L$50</f>
        <v>1836</v>
      </c>
      <c r="N58" s="163"/>
      <c r="O58" s="163"/>
      <c r="P58" s="163">
        <f>'将来負担比率（分子）の構造'!M$50</f>
        <v>2050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544</v>
      </c>
      <c r="C62" s="163"/>
      <c r="D62" s="163"/>
      <c r="E62" s="163">
        <f>'将来負担比率（分子）の構造'!J$45</f>
        <v>517</v>
      </c>
      <c r="F62" s="163"/>
      <c r="G62" s="163"/>
      <c r="H62" s="163">
        <f>'将来負担比率（分子）の構造'!K$45</f>
        <v>512</v>
      </c>
      <c r="I62" s="163"/>
      <c r="J62" s="163"/>
      <c r="K62" s="163">
        <f>'将来負担比率（分子）の構造'!L$45</f>
        <v>514</v>
      </c>
      <c r="L62" s="163"/>
      <c r="M62" s="163"/>
      <c r="N62" s="163">
        <f>'将来負担比率（分子）の構造'!M$45</f>
        <v>485</v>
      </c>
      <c r="O62" s="163"/>
      <c r="P62" s="163"/>
    </row>
    <row r="63" spans="1:16" x14ac:dyDescent="0.2">
      <c r="A63" s="163" t="s">
        <v>34</v>
      </c>
      <c r="B63" s="163">
        <f>'将来負担比率（分子）の構造'!I$44</f>
        <v>418</v>
      </c>
      <c r="C63" s="163"/>
      <c r="D63" s="163"/>
      <c r="E63" s="163">
        <f>'将来負担比率（分子）の構造'!J$44</f>
        <v>590</v>
      </c>
      <c r="F63" s="163"/>
      <c r="G63" s="163"/>
      <c r="H63" s="163">
        <f>'将来負担比率（分子）の構造'!K$44</f>
        <v>659</v>
      </c>
      <c r="I63" s="163"/>
      <c r="J63" s="163"/>
      <c r="K63" s="163">
        <f>'将来負担比率（分子）の構造'!L$44</f>
        <v>689</v>
      </c>
      <c r="L63" s="163"/>
      <c r="M63" s="163"/>
      <c r="N63" s="163">
        <f>'将来負担比率（分子）の構造'!M$44</f>
        <v>705</v>
      </c>
      <c r="O63" s="163"/>
      <c r="P63" s="163"/>
    </row>
    <row r="64" spans="1:16" x14ac:dyDescent="0.2">
      <c r="A64" s="163" t="s">
        <v>33</v>
      </c>
      <c r="B64" s="163">
        <f>'将来負担比率（分子）の構造'!I$43</f>
        <v>4689</v>
      </c>
      <c r="C64" s="163"/>
      <c r="D64" s="163"/>
      <c r="E64" s="163">
        <f>'将来負担比率（分子）の構造'!J$43</f>
        <v>4676</v>
      </c>
      <c r="F64" s="163"/>
      <c r="G64" s="163"/>
      <c r="H64" s="163">
        <f>'将来負担比率（分子）の構造'!K$43</f>
        <v>4625</v>
      </c>
      <c r="I64" s="163"/>
      <c r="J64" s="163"/>
      <c r="K64" s="163">
        <f>'将来負担比率（分子）の構造'!L$43</f>
        <v>4393</v>
      </c>
      <c r="L64" s="163"/>
      <c r="M64" s="163"/>
      <c r="N64" s="163">
        <f>'将来負担比率（分子）の構造'!M$43</f>
        <v>4114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4570</v>
      </c>
      <c r="C66" s="163"/>
      <c r="D66" s="163"/>
      <c r="E66" s="163">
        <f>'将来負担比率（分子）の構造'!J$41</f>
        <v>4412</v>
      </c>
      <c r="F66" s="163"/>
      <c r="G66" s="163"/>
      <c r="H66" s="163">
        <f>'将来負担比率（分子）の構造'!K$41</f>
        <v>4275</v>
      </c>
      <c r="I66" s="163"/>
      <c r="J66" s="163"/>
      <c r="K66" s="163">
        <f>'将来負担比率（分子）の構造'!L$41</f>
        <v>4135</v>
      </c>
      <c r="L66" s="163"/>
      <c r="M66" s="163"/>
      <c r="N66" s="163">
        <f>'将来負担比率（分子）の構造'!M$41</f>
        <v>3935</v>
      </c>
      <c r="O66" s="163"/>
      <c r="P66" s="163"/>
    </row>
    <row r="67" spans="1:16" x14ac:dyDescent="0.2">
      <c r="A67" s="163" t="s">
        <v>71</v>
      </c>
      <c r="B67" s="163" t="e">
        <f>NA()</f>
        <v>#N/A</v>
      </c>
      <c r="C67" s="163">
        <f>IF(ISNUMBER('将来負担比率（分子）の構造'!I$53), IF('将来負担比率（分子）の構造'!I$53 &lt; 0, 0, '将来負担比率（分子）の構造'!I$53), NA())</f>
        <v>3808</v>
      </c>
      <c r="D67" s="163" t="e">
        <f>NA()</f>
        <v>#N/A</v>
      </c>
      <c r="E67" s="163" t="e">
        <f>NA()</f>
        <v>#N/A</v>
      </c>
      <c r="F67" s="163">
        <f>IF(ISNUMBER('将来負担比率（分子）の構造'!J$53), IF('将来負担比率（分子）の構造'!J$53 &lt; 0, 0, '将来負担比率（分子）の構造'!J$53), NA())</f>
        <v>3513</v>
      </c>
      <c r="G67" s="163" t="e">
        <f>NA()</f>
        <v>#N/A</v>
      </c>
      <c r="H67" s="163" t="e">
        <f>NA()</f>
        <v>#N/A</v>
      </c>
      <c r="I67" s="163">
        <f>IF(ISNUMBER('将来負担比率（分子）の構造'!K$53), IF('将来負担比率（分子）の構造'!K$53 &lt; 0, 0, '将来負担比率（分子）の構造'!K$53), NA())</f>
        <v>3302</v>
      </c>
      <c r="J67" s="163" t="e">
        <f>NA()</f>
        <v>#N/A</v>
      </c>
      <c r="K67" s="163" t="e">
        <f>NA()</f>
        <v>#N/A</v>
      </c>
      <c r="L67" s="163">
        <f>IF(ISNUMBER('将来負担比率（分子）の構造'!L$53), IF('将来負担比率（分子）の構造'!L$53 &lt; 0, 0, '将来負担比率（分子）の構造'!L$53), NA())</f>
        <v>3039</v>
      </c>
      <c r="M67" s="163" t="e">
        <f>NA()</f>
        <v>#N/A</v>
      </c>
      <c r="N67" s="163" t="e">
        <f>NA()</f>
        <v>#N/A</v>
      </c>
      <c r="O67" s="163">
        <f>IF(ISNUMBER('将来負担比率（分子）の構造'!M$53), IF('将来負担比率（分子）の構造'!M$53 &lt; 0, 0, '将来負担比率（分子）の構造'!M$53), NA())</f>
        <v>2566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1568</v>
      </c>
      <c r="C72" s="167">
        <f>基金残高に係る経年分析!G55</f>
        <v>1669</v>
      </c>
      <c r="D72" s="167">
        <f>基金残高に係る経年分析!H55</f>
        <v>1777</v>
      </c>
    </row>
    <row r="73" spans="1:16" x14ac:dyDescent="0.2">
      <c r="A73" s="166" t="s">
        <v>74</v>
      </c>
      <c r="B73" s="167">
        <f>基金残高に係る経年分析!F56</f>
        <v>1</v>
      </c>
      <c r="C73" s="167">
        <f>基金残高に係る経年分析!G56</f>
        <v>12</v>
      </c>
      <c r="D73" s="167">
        <f>基金残高に係る経年分析!H56</f>
        <v>21</v>
      </c>
    </row>
    <row r="74" spans="1:16" x14ac:dyDescent="0.2">
      <c r="A74" s="166" t="s">
        <v>75</v>
      </c>
      <c r="B74" s="167">
        <f>基金残高に係る経年分析!F57</f>
        <v>58</v>
      </c>
      <c r="C74" s="167">
        <f>基金残高に係る経年分析!G57</f>
        <v>73</v>
      </c>
      <c r="D74" s="167">
        <f>基金残高に係る経年分析!H57</f>
        <v>97</v>
      </c>
    </row>
  </sheetData>
  <sheetProtection algorithmName="SHA-512" hashValue="r5GZCWVDMhA7Jv+Ud1Obmb/iudkgeEfI3+hWiXjpeVG+Iwrp6Ss+zZGK8AqMrXDEEr82EiAFmRx+CXwJg/Zekw==" saltValue="NjYuvfmgTM//pf0q8IVO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635727</v>
      </c>
      <c r="S5" s="677"/>
      <c r="T5" s="677"/>
      <c r="U5" s="677"/>
      <c r="V5" s="677"/>
      <c r="W5" s="677"/>
      <c r="X5" s="677"/>
      <c r="Y5" s="702"/>
      <c r="Z5" s="715">
        <v>13.7</v>
      </c>
      <c r="AA5" s="715"/>
      <c r="AB5" s="715"/>
      <c r="AC5" s="715"/>
      <c r="AD5" s="716">
        <v>635727</v>
      </c>
      <c r="AE5" s="716"/>
      <c r="AF5" s="716"/>
      <c r="AG5" s="716"/>
      <c r="AH5" s="716"/>
      <c r="AI5" s="716"/>
      <c r="AJ5" s="716"/>
      <c r="AK5" s="716"/>
      <c r="AL5" s="703">
        <v>22.2</v>
      </c>
      <c r="AM5" s="685"/>
      <c r="AN5" s="685"/>
      <c r="AO5" s="704"/>
      <c r="AP5" s="679" t="s">
        <v>217</v>
      </c>
      <c r="AQ5" s="680"/>
      <c r="AR5" s="680"/>
      <c r="AS5" s="680"/>
      <c r="AT5" s="680"/>
      <c r="AU5" s="680"/>
      <c r="AV5" s="680"/>
      <c r="AW5" s="680"/>
      <c r="AX5" s="680"/>
      <c r="AY5" s="680"/>
      <c r="AZ5" s="680"/>
      <c r="BA5" s="680"/>
      <c r="BB5" s="680"/>
      <c r="BC5" s="680"/>
      <c r="BD5" s="680"/>
      <c r="BE5" s="680"/>
      <c r="BF5" s="681"/>
      <c r="BG5" s="621">
        <v>635727</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28635</v>
      </c>
      <c r="S6" s="622"/>
      <c r="T6" s="622"/>
      <c r="U6" s="622"/>
      <c r="V6" s="622"/>
      <c r="W6" s="622"/>
      <c r="X6" s="622"/>
      <c r="Y6" s="623"/>
      <c r="Z6" s="659">
        <v>0.6</v>
      </c>
      <c r="AA6" s="659"/>
      <c r="AB6" s="659"/>
      <c r="AC6" s="659"/>
      <c r="AD6" s="660">
        <v>28635</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635727</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63093</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63093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303</v>
      </c>
      <c r="S7" s="622"/>
      <c r="T7" s="622"/>
      <c r="U7" s="622"/>
      <c r="V7" s="622"/>
      <c r="W7" s="622"/>
      <c r="X7" s="622"/>
      <c r="Y7" s="623"/>
      <c r="Z7" s="659">
        <v>0</v>
      </c>
      <c r="AA7" s="659"/>
      <c r="AB7" s="659"/>
      <c r="AC7" s="659"/>
      <c r="AD7" s="660">
        <v>303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200899</v>
      </c>
      <c r="BH7" s="622"/>
      <c r="BI7" s="622"/>
      <c r="BJ7" s="622"/>
      <c r="BK7" s="622"/>
      <c r="BL7" s="622"/>
      <c r="BM7" s="622"/>
      <c r="BN7" s="623"/>
      <c r="BO7" s="659">
        <v>31.6</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685121</v>
      </c>
      <c r="CS7" s="622"/>
      <c r="CT7" s="622"/>
      <c r="CU7" s="622"/>
      <c r="CV7" s="622"/>
      <c r="CW7" s="622"/>
      <c r="CX7" s="622"/>
      <c r="CY7" s="623"/>
      <c r="CZ7" s="659">
        <v>15.6</v>
      </c>
      <c r="DA7" s="659"/>
      <c r="DB7" s="659"/>
      <c r="DC7" s="659"/>
      <c r="DD7" s="627">
        <v>44343</v>
      </c>
      <c r="DE7" s="622"/>
      <c r="DF7" s="622"/>
      <c r="DG7" s="622"/>
      <c r="DH7" s="622"/>
      <c r="DI7" s="622"/>
      <c r="DJ7" s="622"/>
      <c r="DK7" s="622"/>
      <c r="DL7" s="622"/>
      <c r="DM7" s="622"/>
      <c r="DN7" s="622"/>
      <c r="DO7" s="622"/>
      <c r="DP7" s="623"/>
      <c r="DQ7" s="627">
        <v>531085</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7139</v>
      </c>
      <c r="S8" s="622"/>
      <c r="T8" s="622"/>
      <c r="U8" s="622"/>
      <c r="V8" s="622"/>
      <c r="W8" s="622"/>
      <c r="X8" s="622"/>
      <c r="Y8" s="623"/>
      <c r="Z8" s="659">
        <v>0.2</v>
      </c>
      <c r="AA8" s="659"/>
      <c r="AB8" s="659"/>
      <c r="AC8" s="659"/>
      <c r="AD8" s="660">
        <v>7139</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7029</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1128044</v>
      </c>
      <c r="CS8" s="622"/>
      <c r="CT8" s="622"/>
      <c r="CU8" s="622"/>
      <c r="CV8" s="622"/>
      <c r="CW8" s="622"/>
      <c r="CX8" s="622"/>
      <c r="CY8" s="623"/>
      <c r="CZ8" s="659">
        <v>25.6</v>
      </c>
      <c r="DA8" s="659"/>
      <c r="DB8" s="659"/>
      <c r="DC8" s="659"/>
      <c r="DD8" s="627">
        <v>18984</v>
      </c>
      <c r="DE8" s="622"/>
      <c r="DF8" s="622"/>
      <c r="DG8" s="622"/>
      <c r="DH8" s="622"/>
      <c r="DI8" s="622"/>
      <c r="DJ8" s="622"/>
      <c r="DK8" s="622"/>
      <c r="DL8" s="622"/>
      <c r="DM8" s="622"/>
      <c r="DN8" s="622"/>
      <c r="DO8" s="622"/>
      <c r="DP8" s="623"/>
      <c r="DQ8" s="627">
        <v>710655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8393</v>
      </c>
      <c r="S9" s="622"/>
      <c r="T9" s="622"/>
      <c r="U9" s="622"/>
      <c r="V9" s="622"/>
      <c r="W9" s="622"/>
      <c r="X9" s="622"/>
      <c r="Y9" s="623"/>
      <c r="Z9" s="659">
        <v>0.2</v>
      </c>
      <c r="AA9" s="659"/>
      <c r="AB9" s="659"/>
      <c r="AC9" s="659"/>
      <c r="AD9" s="660">
        <v>8393</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170497</v>
      </c>
      <c r="BH9" s="622"/>
      <c r="BI9" s="622"/>
      <c r="BJ9" s="622"/>
      <c r="BK9" s="622"/>
      <c r="BL9" s="622"/>
      <c r="BM9" s="622"/>
      <c r="BN9" s="623"/>
      <c r="BO9" s="659">
        <v>26.8</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354867</v>
      </c>
      <c r="CS9" s="622"/>
      <c r="CT9" s="622"/>
      <c r="CU9" s="622"/>
      <c r="CV9" s="622"/>
      <c r="CW9" s="622"/>
      <c r="CX9" s="622"/>
      <c r="CY9" s="623"/>
      <c r="CZ9" s="659">
        <v>8.1</v>
      </c>
      <c r="DA9" s="659"/>
      <c r="DB9" s="659"/>
      <c r="DC9" s="659"/>
      <c r="DD9" s="627">
        <v>9229</v>
      </c>
      <c r="DE9" s="622"/>
      <c r="DF9" s="622"/>
      <c r="DG9" s="622"/>
      <c r="DH9" s="622"/>
      <c r="DI9" s="622"/>
      <c r="DJ9" s="622"/>
      <c r="DK9" s="622"/>
      <c r="DL9" s="622"/>
      <c r="DM9" s="622"/>
      <c r="DN9" s="622"/>
      <c r="DO9" s="622"/>
      <c r="DP9" s="623"/>
      <c r="DQ9" s="627">
        <v>323753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14587</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132610</v>
      </c>
      <c r="S11" s="622"/>
      <c r="T11" s="622"/>
      <c r="U11" s="622"/>
      <c r="V11" s="622"/>
      <c r="W11" s="622"/>
      <c r="X11" s="622"/>
      <c r="Y11" s="623"/>
      <c r="Z11" s="624">
        <v>2.9</v>
      </c>
      <c r="AA11" s="625"/>
      <c r="AB11" s="625"/>
      <c r="AC11" s="626"/>
      <c r="AD11" s="627">
        <v>132610</v>
      </c>
      <c r="AE11" s="622"/>
      <c r="AF11" s="622"/>
      <c r="AG11" s="622"/>
      <c r="AH11" s="622"/>
      <c r="AI11" s="622"/>
      <c r="AJ11" s="622"/>
      <c r="AK11" s="623"/>
      <c r="AL11" s="624">
        <v>4.5999999999999996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8786</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154005</v>
      </c>
      <c r="CS11" s="622"/>
      <c r="CT11" s="622"/>
      <c r="CU11" s="622"/>
      <c r="CV11" s="622"/>
      <c r="CW11" s="622"/>
      <c r="CX11" s="622"/>
      <c r="CY11" s="623"/>
      <c r="CZ11" s="659">
        <v>3.5</v>
      </c>
      <c r="DA11" s="659"/>
      <c r="DB11" s="659"/>
      <c r="DC11" s="659"/>
      <c r="DD11" s="627">
        <v>39158</v>
      </c>
      <c r="DE11" s="622"/>
      <c r="DF11" s="622"/>
      <c r="DG11" s="622"/>
      <c r="DH11" s="622"/>
      <c r="DI11" s="622"/>
      <c r="DJ11" s="622"/>
      <c r="DK11" s="622"/>
      <c r="DL11" s="622"/>
      <c r="DM11" s="622"/>
      <c r="DN11" s="622"/>
      <c r="DO11" s="622"/>
      <c r="DP11" s="623"/>
      <c r="DQ11" s="627">
        <v>77987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385946</v>
      </c>
      <c r="BH12" s="622"/>
      <c r="BI12" s="622"/>
      <c r="BJ12" s="622"/>
      <c r="BK12" s="622"/>
      <c r="BL12" s="622"/>
      <c r="BM12" s="622"/>
      <c r="BN12" s="623"/>
      <c r="BO12" s="659">
        <v>60.7</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95609</v>
      </c>
      <c r="CS12" s="622"/>
      <c r="CT12" s="622"/>
      <c r="CU12" s="622"/>
      <c r="CV12" s="622"/>
      <c r="CW12" s="622"/>
      <c r="CX12" s="622"/>
      <c r="CY12" s="623"/>
      <c r="CZ12" s="659">
        <v>2.2000000000000002</v>
      </c>
      <c r="DA12" s="659"/>
      <c r="DB12" s="659"/>
      <c r="DC12" s="659"/>
      <c r="DD12" s="627">
        <v>3965</v>
      </c>
      <c r="DE12" s="622"/>
      <c r="DF12" s="622"/>
      <c r="DG12" s="622"/>
      <c r="DH12" s="622"/>
      <c r="DI12" s="622"/>
      <c r="DJ12" s="622"/>
      <c r="DK12" s="622"/>
      <c r="DL12" s="622"/>
      <c r="DM12" s="622"/>
      <c r="DN12" s="622"/>
      <c r="DO12" s="622"/>
      <c r="DP12" s="623"/>
      <c r="DQ12" s="627">
        <v>91258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385427</v>
      </c>
      <c r="BH13" s="622"/>
      <c r="BI13" s="622"/>
      <c r="BJ13" s="622"/>
      <c r="BK13" s="622"/>
      <c r="BL13" s="622"/>
      <c r="BM13" s="622"/>
      <c r="BN13" s="623"/>
      <c r="BO13" s="659">
        <v>60.6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681662</v>
      </c>
      <c r="CS13" s="622"/>
      <c r="CT13" s="622"/>
      <c r="CU13" s="622"/>
      <c r="CV13" s="622"/>
      <c r="CW13" s="622"/>
      <c r="CX13" s="622"/>
      <c r="CY13" s="623"/>
      <c r="CZ13" s="659">
        <v>15.5</v>
      </c>
      <c r="DA13" s="659"/>
      <c r="DB13" s="659"/>
      <c r="DC13" s="659"/>
      <c r="DD13" s="627">
        <v>280840</v>
      </c>
      <c r="DE13" s="622"/>
      <c r="DF13" s="622"/>
      <c r="DG13" s="622"/>
      <c r="DH13" s="622"/>
      <c r="DI13" s="622"/>
      <c r="DJ13" s="622"/>
      <c r="DK13" s="622"/>
      <c r="DL13" s="622"/>
      <c r="DM13" s="622"/>
      <c r="DN13" s="622"/>
      <c r="DO13" s="622"/>
      <c r="DP13" s="623"/>
      <c r="DQ13" s="627">
        <v>419471</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25773</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175768</v>
      </c>
      <c r="CS14" s="622"/>
      <c r="CT14" s="622"/>
      <c r="CU14" s="622"/>
      <c r="CV14" s="622"/>
      <c r="CW14" s="622"/>
      <c r="CX14" s="622"/>
      <c r="CY14" s="623"/>
      <c r="CZ14" s="659">
        <v>4</v>
      </c>
      <c r="DA14" s="659"/>
      <c r="DB14" s="659"/>
      <c r="DC14" s="659"/>
      <c r="DD14" s="627">
        <v>15594</v>
      </c>
      <c r="DE14" s="622"/>
      <c r="DF14" s="622"/>
      <c r="DG14" s="622"/>
      <c r="DH14" s="622"/>
      <c r="DI14" s="622"/>
      <c r="DJ14" s="622"/>
      <c r="DK14" s="622"/>
      <c r="DL14" s="622"/>
      <c r="DM14" s="622"/>
      <c r="DN14" s="622"/>
      <c r="DO14" s="622"/>
      <c r="DP14" s="623"/>
      <c r="DQ14" s="627">
        <v>156130</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3596</v>
      </c>
      <c r="S15" s="622"/>
      <c r="T15" s="622"/>
      <c r="U15" s="622"/>
      <c r="V15" s="622"/>
      <c r="W15" s="622"/>
      <c r="X15" s="622"/>
      <c r="Y15" s="623"/>
      <c r="Z15" s="659">
        <v>0.1</v>
      </c>
      <c r="AA15" s="659"/>
      <c r="AB15" s="659"/>
      <c r="AC15" s="659"/>
      <c r="AD15" s="660">
        <v>3596</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23109</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268291</v>
      </c>
      <c r="CS15" s="622"/>
      <c r="CT15" s="622"/>
      <c r="CU15" s="622"/>
      <c r="CV15" s="622"/>
      <c r="CW15" s="622"/>
      <c r="CX15" s="622"/>
      <c r="CY15" s="623"/>
      <c r="CZ15" s="659">
        <v>6.1</v>
      </c>
      <c r="DA15" s="659"/>
      <c r="DB15" s="659"/>
      <c r="DC15" s="659"/>
      <c r="DD15" s="627">
        <v>6989</v>
      </c>
      <c r="DE15" s="622"/>
      <c r="DF15" s="622"/>
      <c r="DG15" s="622"/>
      <c r="DH15" s="622"/>
      <c r="DI15" s="622"/>
      <c r="DJ15" s="622"/>
      <c r="DK15" s="622"/>
      <c r="DL15" s="622"/>
      <c r="DM15" s="622"/>
      <c r="DN15" s="622"/>
      <c r="DO15" s="622"/>
      <c r="DP15" s="623"/>
      <c r="DQ15" s="627">
        <v>255234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7883</v>
      </c>
      <c r="S16" s="622"/>
      <c r="T16" s="622"/>
      <c r="U16" s="622"/>
      <c r="V16" s="622"/>
      <c r="W16" s="622"/>
      <c r="X16" s="622"/>
      <c r="Y16" s="623"/>
      <c r="Z16" s="659">
        <v>0.2</v>
      </c>
      <c r="AA16" s="659"/>
      <c r="AB16" s="659"/>
      <c r="AC16" s="659"/>
      <c r="AD16" s="660">
        <v>7883</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309880</v>
      </c>
      <c r="CS16" s="622"/>
      <c r="CT16" s="622"/>
      <c r="CU16" s="622"/>
      <c r="CV16" s="622"/>
      <c r="CW16" s="622"/>
      <c r="CX16" s="622"/>
      <c r="CY16" s="623"/>
      <c r="CZ16" s="659">
        <v>7</v>
      </c>
      <c r="DA16" s="659"/>
      <c r="DB16" s="659"/>
      <c r="DC16" s="659"/>
      <c r="DD16" s="627" t="s">
        <v>122</v>
      </c>
      <c r="DE16" s="622"/>
      <c r="DF16" s="622"/>
      <c r="DG16" s="622"/>
      <c r="DH16" s="622"/>
      <c r="DI16" s="622"/>
      <c r="DJ16" s="622"/>
      <c r="DK16" s="622"/>
      <c r="DL16" s="622"/>
      <c r="DM16" s="622"/>
      <c r="DN16" s="622"/>
      <c r="DO16" s="622"/>
      <c r="DP16" s="623"/>
      <c r="DQ16" s="627">
        <v>25155</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20341</v>
      </c>
      <c r="S17" s="622"/>
      <c r="T17" s="622"/>
      <c r="U17" s="622"/>
      <c r="V17" s="622"/>
      <c r="W17" s="622"/>
      <c r="X17" s="622"/>
      <c r="Y17" s="623"/>
      <c r="Z17" s="659">
        <v>0.4</v>
      </c>
      <c r="AA17" s="659"/>
      <c r="AB17" s="659"/>
      <c r="AC17" s="659"/>
      <c r="AD17" s="660">
        <v>20341</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488247</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488247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1959</v>
      </c>
      <c r="S18" s="622"/>
      <c r="T18" s="622"/>
      <c r="U18" s="622"/>
      <c r="V18" s="622"/>
      <c r="W18" s="622"/>
      <c r="X18" s="622"/>
      <c r="Y18" s="623"/>
      <c r="Z18" s="659">
        <v>0</v>
      </c>
      <c r="AA18" s="659"/>
      <c r="AB18" s="659"/>
      <c r="AC18" s="659"/>
      <c r="AD18" s="660">
        <v>1959</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18338</v>
      </c>
      <c r="S19" s="622"/>
      <c r="T19" s="622"/>
      <c r="U19" s="622"/>
      <c r="V19" s="622"/>
      <c r="W19" s="622"/>
      <c r="X19" s="622"/>
      <c r="Y19" s="623"/>
      <c r="Z19" s="659">
        <v>0.4</v>
      </c>
      <c r="AA19" s="659"/>
      <c r="AB19" s="659"/>
      <c r="AC19" s="659"/>
      <c r="AD19" s="660">
        <v>18338</v>
      </c>
      <c r="AE19" s="660"/>
      <c r="AF19" s="660"/>
      <c r="AG19" s="660"/>
      <c r="AH19" s="660"/>
      <c r="AI19" s="660"/>
      <c r="AJ19" s="660"/>
      <c r="AK19" s="660"/>
      <c r="AL19" s="624">
        <v>0.6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44</v>
      </c>
      <c r="S20" s="622"/>
      <c r="T20" s="622"/>
      <c r="U20" s="622"/>
      <c r="V20" s="622"/>
      <c r="W20" s="622"/>
      <c r="X20" s="622"/>
      <c r="Y20" s="623"/>
      <c r="Z20" s="659">
        <v>0</v>
      </c>
      <c r="AA20" s="659"/>
      <c r="AB20" s="659"/>
      <c r="AC20" s="659"/>
      <c r="AD20" s="660">
        <v>44</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4404587</v>
      </c>
      <c r="CS20" s="622"/>
      <c r="CT20" s="622"/>
      <c r="CU20" s="622"/>
      <c r="CV20" s="622"/>
      <c r="CW20" s="622"/>
      <c r="CX20" s="622"/>
      <c r="CY20" s="623"/>
      <c r="CZ20" s="659">
        <v>100</v>
      </c>
      <c r="DA20" s="659"/>
      <c r="DB20" s="659"/>
      <c r="DC20" s="659"/>
      <c r="DD20" s="627">
        <v>419102</v>
      </c>
      <c r="DE20" s="622"/>
      <c r="DF20" s="622"/>
      <c r="DG20" s="622"/>
      <c r="DH20" s="622"/>
      <c r="DI20" s="622"/>
      <c r="DJ20" s="622"/>
      <c r="DK20" s="622"/>
      <c r="DL20" s="622"/>
      <c r="DM20" s="622"/>
      <c r="DN20" s="622"/>
      <c r="DO20" s="622"/>
      <c r="DP20" s="623"/>
      <c r="DQ20" s="627">
        <v>3142068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2224208</v>
      </c>
      <c r="S21" s="622"/>
      <c r="T21" s="622"/>
      <c r="U21" s="622"/>
      <c r="V21" s="622"/>
      <c r="W21" s="622"/>
      <c r="X21" s="622"/>
      <c r="Y21" s="623"/>
      <c r="Z21" s="659">
        <v>48</v>
      </c>
      <c r="AA21" s="659"/>
      <c r="AB21" s="659"/>
      <c r="AC21" s="659"/>
      <c r="AD21" s="660">
        <v>2013167</v>
      </c>
      <c r="AE21" s="660"/>
      <c r="AF21" s="660"/>
      <c r="AG21" s="660"/>
      <c r="AH21" s="660"/>
      <c r="AI21" s="660"/>
      <c r="AJ21" s="660"/>
      <c r="AK21" s="660"/>
      <c r="AL21" s="624">
        <v>70.2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2013167</v>
      </c>
      <c r="S22" s="622"/>
      <c r="T22" s="622"/>
      <c r="U22" s="622"/>
      <c r="V22" s="622"/>
      <c r="W22" s="622"/>
      <c r="X22" s="622"/>
      <c r="Y22" s="623"/>
      <c r="Z22" s="659">
        <v>43.5</v>
      </c>
      <c r="AA22" s="659"/>
      <c r="AB22" s="659"/>
      <c r="AC22" s="659"/>
      <c r="AD22" s="660">
        <v>2013167</v>
      </c>
      <c r="AE22" s="660"/>
      <c r="AF22" s="660"/>
      <c r="AG22" s="660"/>
      <c r="AH22" s="660"/>
      <c r="AI22" s="660"/>
      <c r="AJ22" s="660"/>
      <c r="AK22" s="660"/>
      <c r="AL22" s="624">
        <v>70.2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211041</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1579193</v>
      </c>
      <c r="CS24" s="677"/>
      <c r="CT24" s="677"/>
      <c r="CU24" s="677"/>
      <c r="CV24" s="677"/>
      <c r="CW24" s="677"/>
      <c r="CX24" s="677"/>
      <c r="CY24" s="702"/>
      <c r="CZ24" s="703">
        <v>35.9</v>
      </c>
      <c r="DA24" s="685"/>
      <c r="DB24" s="685"/>
      <c r="DC24" s="705"/>
      <c r="DD24" s="701">
        <v>1282989</v>
      </c>
      <c r="DE24" s="677"/>
      <c r="DF24" s="677"/>
      <c r="DG24" s="677"/>
      <c r="DH24" s="677"/>
      <c r="DI24" s="677"/>
      <c r="DJ24" s="677"/>
      <c r="DK24" s="702"/>
      <c r="DL24" s="701">
        <v>1165726</v>
      </c>
      <c r="DM24" s="677"/>
      <c r="DN24" s="677"/>
      <c r="DO24" s="677"/>
      <c r="DP24" s="677"/>
      <c r="DQ24" s="677"/>
      <c r="DR24" s="677"/>
      <c r="DS24" s="677"/>
      <c r="DT24" s="677"/>
      <c r="DU24" s="677"/>
      <c r="DV24" s="702"/>
      <c r="DW24" s="703">
        <v>40.5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3068835</v>
      </c>
      <c r="S25" s="622"/>
      <c r="T25" s="622"/>
      <c r="U25" s="622"/>
      <c r="V25" s="622"/>
      <c r="W25" s="622"/>
      <c r="X25" s="622"/>
      <c r="Y25" s="623"/>
      <c r="Z25" s="659">
        <v>66.3</v>
      </c>
      <c r="AA25" s="659"/>
      <c r="AB25" s="659"/>
      <c r="AC25" s="659"/>
      <c r="AD25" s="660">
        <v>2857794</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608663</v>
      </c>
      <c r="CS25" s="634"/>
      <c r="CT25" s="634"/>
      <c r="CU25" s="634"/>
      <c r="CV25" s="634"/>
      <c r="CW25" s="634"/>
      <c r="CX25" s="634"/>
      <c r="CY25" s="635"/>
      <c r="CZ25" s="624">
        <v>13.8</v>
      </c>
      <c r="DA25" s="636"/>
      <c r="DB25" s="636"/>
      <c r="DC25" s="637"/>
      <c r="DD25" s="627">
        <v>578914</v>
      </c>
      <c r="DE25" s="634"/>
      <c r="DF25" s="634"/>
      <c r="DG25" s="634"/>
      <c r="DH25" s="634"/>
      <c r="DI25" s="634"/>
      <c r="DJ25" s="634"/>
      <c r="DK25" s="635"/>
      <c r="DL25" s="627">
        <v>563651</v>
      </c>
      <c r="DM25" s="634"/>
      <c r="DN25" s="634"/>
      <c r="DO25" s="634"/>
      <c r="DP25" s="634"/>
      <c r="DQ25" s="634"/>
      <c r="DR25" s="634"/>
      <c r="DS25" s="634"/>
      <c r="DT25" s="634"/>
      <c r="DU25" s="634"/>
      <c r="DV25" s="635"/>
      <c r="DW25" s="624">
        <v>19.600000000000001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316882</v>
      </c>
      <c r="CS26" s="622"/>
      <c r="CT26" s="622"/>
      <c r="CU26" s="622"/>
      <c r="CV26" s="622"/>
      <c r="CW26" s="622"/>
      <c r="CX26" s="622"/>
      <c r="CY26" s="623"/>
      <c r="CZ26" s="624">
        <v>7.2</v>
      </c>
      <c r="DA26" s="636"/>
      <c r="DB26" s="636"/>
      <c r="DC26" s="637"/>
      <c r="DD26" s="627">
        <v>297629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6055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635727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482283</v>
      </c>
      <c r="CS27" s="634"/>
      <c r="CT27" s="634"/>
      <c r="CU27" s="634"/>
      <c r="CV27" s="634"/>
      <c r="CW27" s="634"/>
      <c r="CX27" s="634"/>
      <c r="CY27" s="635"/>
      <c r="CZ27" s="624">
        <v>10.9</v>
      </c>
      <c r="DA27" s="636"/>
      <c r="DB27" s="636"/>
      <c r="DC27" s="637"/>
      <c r="DD27" s="627">
        <v>215828</v>
      </c>
      <c r="DE27" s="634"/>
      <c r="DF27" s="634"/>
      <c r="DG27" s="634"/>
      <c r="DH27" s="634"/>
      <c r="DI27" s="634"/>
      <c r="DJ27" s="634"/>
      <c r="DK27" s="635"/>
      <c r="DL27" s="627">
        <v>113828</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31624</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488247</v>
      </c>
      <c r="CS28" s="622"/>
      <c r="CT28" s="622"/>
      <c r="CU28" s="622"/>
      <c r="CV28" s="622"/>
      <c r="CW28" s="622"/>
      <c r="CX28" s="622"/>
      <c r="CY28" s="623"/>
      <c r="CZ28" s="624">
        <v>11.1</v>
      </c>
      <c r="DA28" s="636"/>
      <c r="DB28" s="636"/>
      <c r="DC28" s="637"/>
      <c r="DD28" s="627">
        <v>488247</v>
      </c>
      <c r="DE28" s="622"/>
      <c r="DF28" s="622"/>
      <c r="DG28" s="622"/>
      <c r="DH28" s="622"/>
      <c r="DI28" s="622"/>
      <c r="DJ28" s="622"/>
      <c r="DK28" s="623"/>
      <c r="DL28" s="627">
        <v>488247</v>
      </c>
      <c r="DM28" s="622"/>
      <c r="DN28" s="622"/>
      <c r="DO28" s="622"/>
      <c r="DP28" s="622"/>
      <c r="DQ28" s="622"/>
      <c r="DR28" s="622"/>
      <c r="DS28" s="622"/>
      <c r="DT28" s="622"/>
      <c r="DU28" s="622"/>
      <c r="DV28" s="623"/>
      <c r="DW28" s="624">
        <v>17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14341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488247</v>
      </c>
      <c r="CS29" s="634"/>
      <c r="CT29" s="634"/>
      <c r="CU29" s="634"/>
      <c r="CV29" s="634"/>
      <c r="CW29" s="634"/>
      <c r="CX29" s="634"/>
      <c r="CY29" s="635"/>
      <c r="CZ29" s="624">
        <v>11.1</v>
      </c>
      <c r="DA29" s="636"/>
      <c r="DB29" s="636"/>
      <c r="DC29" s="637"/>
      <c r="DD29" s="627">
        <v>488247</v>
      </c>
      <c r="DE29" s="634"/>
      <c r="DF29" s="634"/>
      <c r="DG29" s="634"/>
      <c r="DH29" s="634"/>
      <c r="DI29" s="634"/>
      <c r="DJ29" s="634"/>
      <c r="DK29" s="635"/>
      <c r="DL29" s="627">
        <v>488247</v>
      </c>
      <c r="DM29" s="634"/>
      <c r="DN29" s="634"/>
      <c r="DO29" s="634"/>
      <c r="DP29" s="634"/>
      <c r="DQ29" s="634"/>
      <c r="DR29" s="634"/>
      <c r="DS29" s="634"/>
      <c r="DT29" s="634"/>
      <c r="DU29" s="634"/>
      <c r="DV29" s="635"/>
      <c r="DW29" s="624">
        <v>17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631919</v>
      </c>
      <c r="S30" s="622"/>
      <c r="T30" s="622"/>
      <c r="U30" s="622"/>
      <c r="V30" s="622"/>
      <c r="W30" s="622"/>
      <c r="X30" s="622"/>
      <c r="Y30" s="623"/>
      <c r="Z30" s="659">
        <v>13.6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472850</v>
      </c>
      <c r="CS30" s="622"/>
      <c r="CT30" s="622"/>
      <c r="CU30" s="622"/>
      <c r="CV30" s="622"/>
      <c r="CW30" s="622"/>
      <c r="CX30" s="622"/>
      <c r="CY30" s="623"/>
      <c r="CZ30" s="624">
        <v>10.7</v>
      </c>
      <c r="DA30" s="636"/>
      <c r="DB30" s="636"/>
      <c r="DC30" s="637"/>
      <c r="DD30" s="627">
        <v>472850</v>
      </c>
      <c r="DE30" s="622"/>
      <c r="DF30" s="622"/>
      <c r="DG30" s="622"/>
      <c r="DH30" s="622"/>
      <c r="DI30" s="622"/>
      <c r="DJ30" s="622"/>
      <c r="DK30" s="623"/>
      <c r="DL30" s="627">
        <v>472850</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99.2</v>
      </c>
      <c r="BN31" s="684"/>
      <c r="BO31" s="684"/>
      <c r="BP31" s="684"/>
      <c r="BQ31" s="686"/>
      <c r="BR31" s="683">
        <v>99.6</v>
      </c>
      <c r="BS31" s="684"/>
      <c r="BT31" s="684"/>
      <c r="BU31" s="684"/>
      <c r="BV31" s="684"/>
      <c r="BW31" s="684"/>
      <c r="BX31" s="685">
        <v>99.2</v>
      </c>
      <c r="BY31" s="684"/>
      <c r="BZ31" s="684"/>
      <c r="CA31" s="684"/>
      <c r="CB31" s="686"/>
      <c r="CD31" s="642"/>
      <c r="CE31" s="643"/>
      <c r="CF31" s="618" t="s">
        <v>301</v>
      </c>
      <c r="CG31" s="619"/>
      <c r="CH31" s="619"/>
      <c r="CI31" s="619"/>
      <c r="CJ31" s="619"/>
      <c r="CK31" s="619"/>
      <c r="CL31" s="619"/>
      <c r="CM31" s="619"/>
      <c r="CN31" s="619"/>
      <c r="CO31" s="619"/>
      <c r="CP31" s="619"/>
      <c r="CQ31" s="620"/>
      <c r="CR31" s="621">
        <v>15397</v>
      </c>
      <c r="CS31" s="634"/>
      <c r="CT31" s="634"/>
      <c r="CU31" s="634"/>
      <c r="CV31" s="634"/>
      <c r="CW31" s="634"/>
      <c r="CX31" s="634"/>
      <c r="CY31" s="635"/>
      <c r="CZ31" s="624">
        <v>0.3</v>
      </c>
      <c r="DA31" s="636"/>
      <c r="DB31" s="636"/>
      <c r="DC31" s="637"/>
      <c r="DD31" s="627">
        <v>15397</v>
      </c>
      <c r="DE31" s="634"/>
      <c r="DF31" s="634"/>
      <c r="DG31" s="634"/>
      <c r="DH31" s="634"/>
      <c r="DI31" s="634"/>
      <c r="DJ31" s="634"/>
      <c r="DK31" s="635"/>
      <c r="DL31" s="627">
        <v>15397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285185</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99.4</v>
      </c>
      <c r="BH32" s="634"/>
      <c r="BI32" s="634"/>
      <c r="BJ32" s="634"/>
      <c r="BK32" s="634"/>
      <c r="BL32" s="634"/>
      <c r="BM32" s="625">
        <v>99.1</v>
      </c>
      <c r="BN32" s="634"/>
      <c r="BO32" s="634"/>
      <c r="BP32" s="634"/>
      <c r="BQ32" s="657"/>
      <c r="BR32" s="692">
        <v>99.5</v>
      </c>
      <c r="BS32" s="634"/>
      <c r="BT32" s="634"/>
      <c r="BU32" s="634"/>
      <c r="BV32" s="634"/>
      <c r="BW32" s="634"/>
      <c r="BX32" s="625">
        <v>99.1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10830</v>
      </c>
      <c r="S33" s="622"/>
      <c r="T33" s="622"/>
      <c r="U33" s="622"/>
      <c r="V33" s="622"/>
      <c r="W33" s="622"/>
      <c r="X33" s="622"/>
      <c r="Y33" s="623"/>
      <c r="Z33" s="659">
        <v>0.2</v>
      </c>
      <c r="AA33" s="659"/>
      <c r="AB33" s="659"/>
      <c r="AC33" s="659"/>
      <c r="AD33" s="660">
        <v>9774</v>
      </c>
      <c r="AE33" s="660"/>
      <c r="AF33" s="660"/>
      <c r="AG33" s="660"/>
      <c r="AH33" s="660"/>
      <c r="AI33" s="660"/>
      <c r="AJ33" s="660"/>
      <c r="AK33" s="660"/>
      <c r="AL33" s="624">
        <v>0.3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99.5</v>
      </c>
      <c r="BH33" s="606"/>
      <c r="BI33" s="606"/>
      <c r="BJ33" s="606"/>
      <c r="BK33" s="606"/>
      <c r="BL33" s="606"/>
      <c r="BM33" s="652">
        <v>99.2</v>
      </c>
      <c r="BN33" s="606"/>
      <c r="BO33" s="606"/>
      <c r="BP33" s="606"/>
      <c r="BQ33" s="669"/>
      <c r="BR33" s="682">
        <v>99.6</v>
      </c>
      <c r="BS33" s="606"/>
      <c r="BT33" s="606"/>
      <c r="BU33" s="606"/>
      <c r="BV33" s="606"/>
      <c r="BW33" s="606"/>
      <c r="BX33" s="652">
        <v>99.3</v>
      </c>
      <c r="BY33" s="606"/>
      <c r="BZ33" s="606"/>
      <c r="CA33" s="606"/>
      <c r="CB33" s="669"/>
      <c r="CD33" s="618" t="s">
        <v>308</v>
      </c>
      <c r="CE33" s="619"/>
      <c r="CF33" s="619"/>
      <c r="CG33" s="619"/>
      <c r="CH33" s="619"/>
      <c r="CI33" s="619"/>
      <c r="CJ33" s="619"/>
      <c r="CK33" s="619"/>
      <c r="CL33" s="619"/>
      <c r="CM33" s="619"/>
      <c r="CN33" s="619"/>
      <c r="CO33" s="619"/>
      <c r="CP33" s="619"/>
      <c r="CQ33" s="620"/>
      <c r="CR33" s="621">
        <v>2096412</v>
      </c>
      <c r="CS33" s="634"/>
      <c r="CT33" s="634"/>
      <c r="CU33" s="634"/>
      <c r="CV33" s="634"/>
      <c r="CW33" s="634"/>
      <c r="CX33" s="634"/>
      <c r="CY33" s="635"/>
      <c r="CZ33" s="624">
        <v>47.6</v>
      </c>
      <c r="DA33" s="636"/>
      <c r="DB33" s="636"/>
      <c r="DC33" s="637"/>
      <c r="DD33" s="627">
        <v>1749450</v>
      </c>
      <c r="DE33" s="634"/>
      <c r="DF33" s="634"/>
      <c r="DG33" s="634"/>
      <c r="DH33" s="634"/>
      <c r="DI33" s="634"/>
      <c r="DJ33" s="634"/>
      <c r="DK33" s="635"/>
      <c r="DL33" s="627">
        <v>1383365</v>
      </c>
      <c r="DM33" s="634"/>
      <c r="DN33" s="634"/>
      <c r="DO33" s="634"/>
      <c r="DP33" s="634"/>
      <c r="DQ33" s="634"/>
      <c r="DR33" s="634"/>
      <c r="DS33" s="634"/>
      <c r="DT33" s="634"/>
      <c r="DU33" s="634"/>
      <c r="DV33" s="635"/>
      <c r="DW33" s="624">
        <v>48.1</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101372</v>
      </c>
      <c r="S34" s="622"/>
      <c r="T34" s="622"/>
      <c r="U34" s="622"/>
      <c r="V34" s="622"/>
      <c r="W34" s="622"/>
      <c r="X34" s="622"/>
      <c r="Y34" s="623"/>
      <c r="Z34" s="659">
        <v>2.2000000000000002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680290</v>
      </c>
      <c r="CS34" s="622"/>
      <c r="CT34" s="622"/>
      <c r="CU34" s="622"/>
      <c r="CV34" s="622"/>
      <c r="CW34" s="622"/>
      <c r="CX34" s="622"/>
      <c r="CY34" s="623"/>
      <c r="CZ34" s="624">
        <v>15.4</v>
      </c>
      <c r="DA34" s="636"/>
      <c r="DB34" s="636"/>
      <c r="DC34" s="637"/>
      <c r="DD34" s="627">
        <v>521941</v>
      </c>
      <c r="DE34" s="622"/>
      <c r="DF34" s="622"/>
      <c r="DG34" s="622"/>
      <c r="DH34" s="622"/>
      <c r="DI34" s="622"/>
      <c r="DJ34" s="622"/>
      <c r="DK34" s="623"/>
      <c r="DL34" s="627">
        <v>429354</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16837</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19903</v>
      </c>
      <c r="CS35" s="634"/>
      <c r="CT35" s="634"/>
      <c r="CU35" s="634"/>
      <c r="CV35" s="634"/>
      <c r="CW35" s="634"/>
      <c r="CX35" s="634"/>
      <c r="CY35" s="635"/>
      <c r="CZ35" s="624">
        <v>0.5</v>
      </c>
      <c r="DA35" s="636"/>
      <c r="DB35" s="636"/>
      <c r="DC35" s="637"/>
      <c r="DD35" s="627">
        <v>17558</v>
      </c>
      <c r="DE35" s="634"/>
      <c r="DF35" s="634"/>
      <c r="DG35" s="634"/>
      <c r="DH35" s="634"/>
      <c r="DI35" s="634"/>
      <c r="DJ35" s="634"/>
      <c r="DK35" s="635"/>
      <c r="DL35" s="627">
        <v>17558</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119511</v>
      </c>
      <c r="S36" s="622"/>
      <c r="T36" s="622"/>
      <c r="U36" s="622"/>
      <c r="V36" s="622"/>
      <c r="W36" s="622"/>
      <c r="X36" s="622"/>
      <c r="Y36" s="623"/>
      <c r="Z36" s="659">
        <v>2.6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786619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11452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902584</v>
      </c>
      <c r="CS36" s="622"/>
      <c r="CT36" s="622"/>
      <c r="CU36" s="622"/>
      <c r="CV36" s="622"/>
      <c r="CW36" s="622"/>
      <c r="CX36" s="622"/>
      <c r="CY36" s="623"/>
      <c r="CZ36" s="624">
        <v>20.5</v>
      </c>
      <c r="DA36" s="636"/>
      <c r="DB36" s="636"/>
      <c r="DC36" s="637"/>
      <c r="DD36" s="627">
        <v>813953</v>
      </c>
      <c r="DE36" s="622"/>
      <c r="DF36" s="622"/>
      <c r="DG36" s="622"/>
      <c r="DH36" s="622"/>
      <c r="DI36" s="622"/>
      <c r="DJ36" s="622"/>
      <c r="DK36" s="623"/>
      <c r="DL36" s="627">
        <v>684833</v>
      </c>
      <c r="DM36" s="622"/>
      <c r="DN36" s="622"/>
      <c r="DO36" s="622"/>
      <c r="DP36" s="622"/>
      <c r="DQ36" s="622"/>
      <c r="DR36" s="622"/>
      <c r="DS36" s="622"/>
      <c r="DT36" s="622"/>
      <c r="DU36" s="622"/>
      <c r="DV36" s="623"/>
      <c r="DW36" s="624">
        <v>23.8</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72518</v>
      </c>
      <c r="S37" s="622"/>
      <c r="T37" s="622"/>
      <c r="U37" s="622"/>
      <c r="V37" s="622"/>
      <c r="W37" s="622"/>
      <c r="X37" s="622"/>
      <c r="Y37" s="623"/>
      <c r="Z37" s="659">
        <v>1.6</v>
      </c>
      <c r="AA37" s="659"/>
      <c r="AB37" s="659"/>
      <c r="AC37" s="659"/>
      <c r="AD37" s="660">
        <v>1793</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348000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-1122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221473</v>
      </c>
      <c r="CS37" s="634"/>
      <c r="CT37" s="634"/>
      <c r="CU37" s="634"/>
      <c r="CV37" s="634"/>
      <c r="CW37" s="634"/>
      <c r="CX37" s="634"/>
      <c r="CY37" s="635"/>
      <c r="CZ37" s="624">
        <v>5</v>
      </c>
      <c r="DA37" s="636"/>
      <c r="DB37" s="636"/>
      <c r="DC37" s="637"/>
      <c r="DD37" s="627">
        <v>217400</v>
      </c>
      <c r="DE37" s="634"/>
      <c r="DF37" s="634"/>
      <c r="DG37" s="634"/>
      <c r="DH37" s="634"/>
      <c r="DI37" s="634"/>
      <c r="DJ37" s="634"/>
      <c r="DK37" s="635"/>
      <c r="DL37" s="627">
        <v>199520</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273000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95103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940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327357</v>
      </c>
      <c r="CS38" s="622"/>
      <c r="CT38" s="622"/>
      <c r="CU38" s="622"/>
      <c r="CV38" s="622"/>
      <c r="CW38" s="622"/>
      <c r="CX38" s="622"/>
      <c r="CY38" s="623"/>
      <c r="CZ38" s="624">
        <v>7.4</v>
      </c>
      <c r="DA38" s="636"/>
      <c r="DB38" s="636"/>
      <c r="DC38" s="637"/>
      <c r="DD38" s="627">
        <v>263190</v>
      </c>
      <c r="DE38" s="622"/>
      <c r="DF38" s="622"/>
      <c r="DG38" s="622"/>
      <c r="DH38" s="622"/>
      <c r="DI38" s="622"/>
      <c r="DJ38" s="622"/>
      <c r="DK38" s="623"/>
      <c r="DL38" s="627">
        <v>251620</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16159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1399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97278</v>
      </c>
      <c r="CS39" s="634"/>
      <c r="CT39" s="634"/>
      <c r="CU39" s="634"/>
      <c r="CV39" s="634"/>
      <c r="CW39" s="634"/>
      <c r="CX39" s="634"/>
      <c r="CY39" s="635"/>
      <c r="CZ39" s="624">
        <v>2.2000000000000002</v>
      </c>
      <c r="DA39" s="636"/>
      <c r="DB39" s="636"/>
      <c r="DC39" s="637"/>
      <c r="DD39" s="627">
        <v>63808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6200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69000</v>
      </c>
      <c r="CS40" s="622"/>
      <c r="CT40" s="622"/>
      <c r="CU40" s="622"/>
      <c r="CV40" s="622"/>
      <c r="CW40" s="622"/>
      <c r="CX40" s="622"/>
      <c r="CY40" s="623"/>
      <c r="CZ40" s="624">
        <v>1.6</v>
      </c>
      <c r="DA40" s="636"/>
      <c r="DB40" s="636"/>
      <c r="DC40" s="637"/>
      <c r="DD40" s="627">
        <v>69000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4632027</v>
      </c>
      <c r="S41" s="646"/>
      <c r="T41" s="646"/>
      <c r="U41" s="646"/>
      <c r="V41" s="646"/>
      <c r="W41" s="646"/>
      <c r="X41" s="646"/>
      <c r="Y41" s="649"/>
      <c r="Z41" s="650">
        <v>100</v>
      </c>
      <c r="AA41" s="650"/>
      <c r="AB41" s="650"/>
      <c r="AC41" s="650"/>
      <c r="AD41" s="651">
        <v>2869361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68979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258378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728982</v>
      </c>
      <c r="CS42" s="634"/>
      <c r="CT42" s="634"/>
      <c r="CU42" s="634"/>
      <c r="CV42" s="634"/>
      <c r="CW42" s="634"/>
      <c r="CX42" s="634"/>
      <c r="CY42" s="635"/>
      <c r="CZ42" s="624">
        <v>16.600000000000001</v>
      </c>
      <c r="DA42" s="636"/>
      <c r="DB42" s="636"/>
      <c r="DC42" s="637"/>
      <c r="DD42" s="627">
        <v>109629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19701</v>
      </c>
      <c r="CS43" s="634"/>
      <c r="CT43" s="634"/>
      <c r="CU43" s="634"/>
      <c r="CV43" s="634"/>
      <c r="CW43" s="634"/>
      <c r="CX43" s="634"/>
      <c r="CY43" s="635"/>
      <c r="CZ43" s="624">
        <v>0.4</v>
      </c>
      <c r="DA43" s="636"/>
      <c r="DB43" s="636"/>
      <c r="DC43" s="637"/>
      <c r="DD43" s="627">
        <v>19701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419102</v>
      </c>
      <c r="CS44" s="622"/>
      <c r="CT44" s="622"/>
      <c r="CU44" s="622"/>
      <c r="CV44" s="622"/>
      <c r="CW44" s="622"/>
      <c r="CX44" s="622"/>
      <c r="CY44" s="623"/>
      <c r="CZ44" s="624">
        <v>9.5</v>
      </c>
      <c r="DA44" s="625"/>
      <c r="DB44" s="625"/>
      <c r="DC44" s="626"/>
      <c r="DD44" s="627">
        <v>84474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208020</v>
      </c>
      <c r="CS45" s="634"/>
      <c r="CT45" s="634"/>
      <c r="CU45" s="634"/>
      <c r="CV45" s="634"/>
      <c r="CW45" s="634"/>
      <c r="CX45" s="634"/>
      <c r="CY45" s="635"/>
      <c r="CZ45" s="624">
        <v>4.7</v>
      </c>
      <c r="DA45" s="636"/>
      <c r="DB45" s="636"/>
      <c r="DC45" s="637"/>
      <c r="DD45" s="627">
        <v>2759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210682</v>
      </c>
      <c r="CS46" s="622"/>
      <c r="CT46" s="622"/>
      <c r="CU46" s="622"/>
      <c r="CV46" s="622"/>
      <c r="CW46" s="622"/>
      <c r="CX46" s="622"/>
      <c r="CY46" s="623"/>
      <c r="CZ46" s="624">
        <v>4.8</v>
      </c>
      <c r="DA46" s="625"/>
      <c r="DB46" s="625"/>
      <c r="DC46" s="626"/>
      <c r="DD46" s="627">
        <v>81315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309880</v>
      </c>
      <c r="CS47" s="634"/>
      <c r="CT47" s="634"/>
      <c r="CU47" s="634"/>
      <c r="CV47" s="634"/>
      <c r="CW47" s="634"/>
      <c r="CX47" s="634"/>
      <c r="CY47" s="635"/>
      <c r="CZ47" s="624">
        <v>7</v>
      </c>
      <c r="DA47" s="636"/>
      <c r="DB47" s="636"/>
      <c r="DC47" s="637"/>
      <c r="DD47" s="627">
        <v>25155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4404587</v>
      </c>
      <c r="CS49" s="606"/>
      <c r="CT49" s="606"/>
      <c r="CU49" s="606"/>
      <c r="CV49" s="606"/>
      <c r="CW49" s="606"/>
      <c r="CX49" s="606"/>
      <c r="CY49" s="607"/>
      <c r="CZ49" s="608">
        <v>100</v>
      </c>
      <c r="DA49" s="609"/>
      <c r="DB49" s="609"/>
      <c r="DC49" s="610"/>
      <c r="DD49" s="611">
        <v>3142068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JGWh1Z968C628iVs8gwvnPHfTCwmLt5mPRXNkfUeZqfRgQSXhmvYErnQW2L552TP7eDG8dJHz0unld70NmgFA==" saltValue="L1S600zKJAiTSSNA3Avl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0" t="s">
        <v>353</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1" t="s">
        <v>354</v>
      </c>
      <c r="DK2" s="1102"/>
      <c r="DL2" s="1102"/>
      <c r="DM2" s="1102"/>
      <c r="DN2" s="1102"/>
      <c r="DO2" s="1103"/>
      <c r="DP2" s="216"/>
      <c r="DQ2" s="1101" t="s">
        <v>355</v>
      </c>
      <c r="DR2" s="1102"/>
      <c r="DS2" s="1102"/>
      <c r="DT2" s="1102"/>
      <c r="DU2" s="1102"/>
      <c r="DV2" s="1102"/>
      <c r="DW2" s="1102"/>
      <c r="DX2" s="1102"/>
      <c r="DY2" s="1102"/>
      <c r="DZ2" s="110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6" t="s">
        <v>356</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2" t="s">
        <v>358</v>
      </c>
      <c r="B5" s="993"/>
      <c r="C5" s="993"/>
      <c r="D5" s="993"/>
      <c r="E5" s="993"/>
      <c r="F5" s="993"/>
      <c r="G5" s="993"/>
      <c r="H5" s="993"/>
      <c r="I5" s="993"/>
      <c r="J5" s="993"/>
      <c r="K5" s="993"/>
      <c r="L5" s="993"/>
      <c r="M5" s="993"/>
      <c r="N5" s="993"/>
      <c r="O5" s="993"/>
      <c r="P5" s="994"/>
      <c r="Q5" s="998" t="s">
        <v>359</v>
      </c>
      <c r="R5" s="999"/>
      <c r="S5" s="999"/>
      <c r="T5" s="999"/>
      <c r="U5" s="1000"/>
      <c r="V5" s="998" t="s">
        <v>360</v>
      </c>
      <c r="W5" s="999"/>
      <c r="X5" s="999"/>
      <c r="Y5" s="999"/>
      <c r="Z5" s="1000"/>
      <c r="AA5" s="998" t="s">
        <v>361</v>
      </c>
      <c r="AB5" s="999"/>
      <c r="AC5" s="999"/>
      <c r="AD5" s="999"/>
      <c r="AE5" s="999"/>
      <c r="AF5" s="1104" t="s">
        <v>362</v>
      </c>
      <c r="AG5" s="999"/>
      <c r="AH5" s="999"/>
      <c r="AI5" s="999"/>
      <c r="AJ5" s="1012"/>
      <c r="AK5" s="999" t="s">
        <v>363</v>
      </c>
      <c r="AL5" s="999"/>
      <c r="AM5" s="999"/>
      <c r="AN5" s="999"/>
      <c r="AO5" s="1000"/>
      <c r="AP5" s="998" t="s">
        <v>364</v>
      </c>
      <c r="AQ5" s="999"/>
      <c r="AR5" s="999"/>
      <c r="AS5" s="999"/>
      <c r="AT5" s="1000"/>
      <c r="AU5" s="998" t="s">
        <v>365</v>
      </c>
      <c r="AV5" s="999"/>
      <c r="AW5" s="999"/>
      <c r="AX5" s="999"/>
      <c r="AY5" s="1012"/>
      <c r="AZ5" s="220"/>
      <c r="BA5" s="220"/>
      <c r="BB5" s="220"/>
      <c r="BC5" s="220"/>
      <c r="BD5" s="220"/>
      <c r="BE5" s="221"/>
      <c r="BF5" s="221"/>
      <c r="BG5" s="221"/>
      <c r="BH5" s="221"/>
      <c r="BI5" s="221"/>
      <c r="BJ5" s="221"/>
      <c r="BK5" s="221"/>
      <c r="BL5" s="221"/>
      <c r="BM5" s="221"/>
      <c r="BN5" s="221"/>
      <c r="BO5" s="221"/>
      <c r="BP5" s="221"/>
      <c r="BQ5" s="992" t="s">
        <v>366</v>
      </c>
      <c r="BR5" s="993"/>
      <c r="BS5" s="993"/>
      <c r="BT5" s="993"/>
      <c r="BU5" s="993"/>
      <c r="BV5" s="993"/>
      <c r="BW5" s="993"/>
      <c r="BX5" s="993"/>
      <c r="BY5" s="993"/>
      <c r="BZ5" s="993"/>
      <c r="CA5" s="993"/>
      <c r="CB5" s="993"/>
      <c r="CC5" s="993"/>
      <c r="CD5" s="993"/>
      <c r="CE5" s="993"/>
      <c r="CF5" s="993"/>
      <c r="CG5" s="994"/>
      <c r="CH5" s="998" t="s">
        <v>367</v>
      </c>
      <c r="CI5" s="999"/>
      <c r="CJ5" s="999"/>
      <c r="CK5" s="999"/>
      <c r="CL5" s="1000"/>
      <c r="CM5" s="998" t="s">
        <v>368</v>
      </c>
      <c r="CN5" s="999"/>
      <c r="CO5" s="999"/>
      <c r="CP5" s="999"/>
      <c r="CQ5" s="1000"/>
      <c r="CR5" s="998" t="s">
        <v>369</v>
      </c>
      <c r="CS5" s="999"/>
      <c r="CT5" s="999"/>
      <c r="CU5" s="999"/>
      <c r="CV5" s="1000"/>
      <c r="CW5" s="998" t="s">
        <v>370</v>
      </c>
      <c r="CX5" s="999"/>
      <c r="CY5" s="999"/>
      <c r="CZ5" s="999"/>
      <c r="DA5" s="1000"/>
      <c r="DB5" s="998" t="s">
        <v>371</v>
      </c>
      <c r="DC5" s="999"/>
      <c r="DD5" s="999"/>
      <c r="DE5" s="999"/>
      <c r="DF5" s="1000"/>
      <c r="DG5" s="1094" t="s">
        <v>372</v>
      </c>
      <c r="DH5" s="1095"/>
      <c r="DI5" s="1095"/>
      <c r="DJ5" s="1095"/>
      <c r="DK5" s="1096"/>
      <c r="DL5" s="1094" t="s">
        <v>373</v>
      </c>
      <c r="DM5" s="1095"/>
      <c r="DN5" s="1095"/>
      <c r="DO5" s="1095"/>
      <c r="DP5" s="1096"/>
      <c r="DQ5" s="998" t="s">
        <v>374</v>
      </c>
      <c r="DR5" s="999"/>
      <c r="DS5" s="999"/>
      <c r="DT5" s="999"/>
      <c r="DU5" s="1000"/>
      <c r="DV5" s="998" t="s">
        <v>365</v>
      </c>
      <c r="DW5" s="999"/>
      <c r="DX5" s="999"/>
      <c r="DY5" s="999"/>
      <c r="DZ5" s="1012"/>
      <c r="EA5" s="222"/>
    </row>
    <row r="6" spans="1:131" s="223" customFormat="1" ht="26.25" customHeight="1" thickBot="1" x14ac:dyDescent="0.25">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05"/>
      <c r="AG6" s="1002"/>
      <c r="AH6" s="1002"/>
      <c r="AI6" s="1002"/>
      <c r="AJ6" s="1013"/>
      <c r="AK6" s="1002"/>
      <c r="AL6" s="1002"/>
      <c r="AM6" s="1002"/>
      <c r="AN6" s="1002"/>
      <c r="AO6" s="1003"/>
      <c r="AP6" s="1001"/>
      <c r="AQ6" s="1002"/>
      <c r="AR6" s="1002"/>
      <c r="AS6" s="1002"/>
      <c r="AT6" s="1003"/>
      <c r="AU6" s="1001"/>
      <c r="AV6" s="1002"/>
      <c r="AW6" s="1002"/>
      <c r="AX6" s="1002"/>
      <c r="AY6" s="1013"/>
      <c r="AZ6" s="220"/>
      <c r="BA6" s="220"/>
      <c r="BB6" s="220"/>
      <c r="BC6" s="220"/>
      <c r="BD6" s="220"/>
      <c r="BE6" s="221"/>
      <c r="BF6" s="221"/>
      <c r="BG6" s="221"/>
      <c r="BH6" s="221"/>
      <c r="BI6" s="221"/>
      <c r="BJ6" s="221"/>
      <c r="BK6" s="221"/>
      <c r="BL6" s="221"/>
      <c r="BM6" s="221"/>
      <c r="BN6" s="221"/>
      <c r="BO6" s="221"/>
      <c r="BP6" s="221"/>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97"/>
      <c r="DH6" s="1098"/>
      <c r="DI6" s="1098"/>
      <c r="DJ6" s="1098"/>
      <c r="DK6" s="1099"/>
      <c r="DL6" s="1097"/>
      <c r="DM6" s="1098"/>
      <c r="DN6" s="1098"/>
      <c r="DO6" s="1098"/>
      <c r="DP6" s="1099"/>
      <c r="DQ6" s="1001"/>
      <c r="DR6" s="1002"/>
      <c r="DS6" s="1002"/>
      <c r="DT6" s="1002"/>
      <c r="DU6" s="1003"/>
      <c r="DV6" s="1001"/>
      <c r="DW6" s="1002"/>
      <c r="DX6" s="1002"/>
      <c r="DY6" s="1002"/>
      <c r="DZ6" s="1013"/>
      <c r="EA6" s="222"/>
    </row>
    <row r="7" spans="1:131" s="223" customFormat="1" ht="26.25" customHeight="1" thickTop="1" x14ac:dyDescent="0.2">
      <c r="A7" s="224">
        <v>1</v>
      </c>
      <c r="B7" s="1044" t="s">
        <v>375</v>
      </c>
      <c r="C7" s="1045"/>
      <c r="D7" s="1045"/>
      <c r="E7" s="1045"/>
      <c r="F7" s="1045"/>
      <c r="G7" s="1045"/>
      <c r="H7" s="1045"/>
      <c r="I7" s="1045"/>
      <c r="J7" s="1045"/>
      <c r="K7" s="1045"/>
      <c r="L7" s="1045"/>
      <c r="M7" s="1045"/>
      <c r="N7" s="1045"/>
      <c r="O7" s="1045"/>
      <c r="P7" s="1046"/>
      <c r="Q7" s="1081">
        <v>4632</v>
      </c>
      <c r="R7" s="1082"/>
      <c r="S7" s="1082"/>
      <c r="T7" s="1082"/>
      <c r="U7" s="1082"/>
      <c r="V7" s="1082">
        <v>4405</v>
      </c>
      <c r="W7" s="1082"/>
      <c r="X7" s="1082"/>
      <c r="Y7" s="1082"/>
      <c r="Z7" s="1082"/>
      <c r="AA7" s="1082">
        <v>227</v>
      </c>
      <c r="AB7" s="1082"/>
      <c r="AC7" s="1082"/>
      <c r="AD7" s="1082"/>
      <c r="AE7" s="1083"/>
      <c r="AF7" s="1084">
        <v>199</v>
      </c>
      <c r="AG7" s="1085"/>
      <c r="AH7" s="1085"/>
      <c r="AI7" s="1085"/>
      <c r="AJ7" s="1086"/>
      <c r="AK7" s="1087">
        <v>17</v>
      </c>
      <c r="AL7" s="1088"/>
      <c r="AM7" s="1088"/>
      <c r="AN7" s="1088"/>
      <c r="AO7" s="1088"/>
      <c r="AP7" s="1088">
        <v>3935</v>
      </c>
      <c r="AQ7" s="1088"/>
      <c r="AR7" s="1088"/>
      <c r="AS7" s="1088"/>
      <c r="AT7" s="1088"/>
      <c r="AU7" s="1089"/>
      <c r="AV7" s="1089"/>
      <c r="AW7" s="1089"/>
      <c r="AX7" s="1089"/>
      <c r="AY7" s="1090"/>
      <c r="AZ7" s="220"/>
      <c r="BA7" s="220"/>
      <c r="BB7" s="220"/>
      <c r="BC7" s="220"/>
      <c r="BD7" s="220"/>
      <c r="BE7" s="221"/>
      <c r="BF7" s="221"/>
      <c r="BG7" s="221"/>
      <c r="BH7" s="221"/>
      <c r="BI7" s="221"/>
      <c r="BJ7" s="221"/>
      <c r="BK7" s="221"/>
      <c r="BL7" s="221"/>
      <c r="BM7" s="221"/>
      <c r="BN7" s="221"/>
      <c r="BO7" s="221"/>
      <c r="BP7" s="221"/>
      <c r="BQ7" s="224">
        <v>1</v>
      </c>
      <c r="BR7" s="225"/>
      <c r="BS7" s="1091"/>
      <c r="BT7" s="1092"/>
      <c r="BU7" s="1092"/>
      <c r="BV7" s="1092"/>
      <c r="BW7" s="1092"/>
      <c r="BX7" s="1092"/>
      <c r="BY7" s="1092"/>
      <c r="BZ7" s="1092"/>
      <c r="CA7" s="1092"/>
      <c r="CB7" s="1092"/>
      <c r="CC7" s="1092"/>
      <c r="CD7" s="1092"/>
      <c r="CE7" s="1092"/>
      <c r="CF7" s="1092"/>
      <c r="CG7" s="1093"/>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091"/>
      <c r="DW7" s="1092"/>
      <c r="DX7" s="1092"/>
      <c r="DY7" s="1092"/>
      <c r="DZ7" s="1112"/>
      <c r="EA7" s="222"/>
    </row>
    <row r="8" spans="1:131" s="223" customFormat="1" ht="26.25" customHeight="1" x14ac:dyDescent="0.2">
      <c r="A8" s="226">
        <v>2</v>
      </c>
      <c r="B8" s="1027"/>
      <c r="C8" s="1028"/>
      <c r="D8" s="1028"/>
      <c r="E8" s="1028"/>
      <c r="F8" s="1028"/>
      <c r="G8" s="1028"/>
      <c r="H8" s="1028"/>
      <c r="I8" s="1028"/>
      <c r="J8" s="1028"/>
      <c r="K8" s="1028"/>
      <c r="L8" s="1028"/>
      <c r="M8" s="1028"/>
      <c r="N8" s="1028"/>
      <c r="O8" s="1028"/>
      <c r="P8" s="1029"/>
      <c r="Q8" s="1035"/>
      <c r="R8" s="1036"/>
      <c r="S8" s="1036"/>
      <c r="T8" s="1036"/>
      <c r="U8" s="1036"/>
      <c r="V8" s="1036"/>
      <c r="W8" s="1036"/>
      <c r="X8" s="1036"/>
      <c r="Y8" s="1036"/>
      <c r="Z8" s="1036"/>
      <c r="AA8" s="1036"/>
      <c r="AB8" s="1036"/>
      <c r="AC8" s="1036"/>
      <c r="AD8" s="1036"/>
      <c r="AE8" s="1037"/>
      <c r="AF8" s="1032"/>
      <c r="AG8" s="1033"/>
      <c r="AH8" s="1033"/>
      <c r="AI8" s="1033"/>
      <c r="AJ8" s="1034"/>
      <c r="AK8" s="1077"/>
      <c r="AL8" s="1078"/>
      <c r="AM8" s="1078"/>
      <c r="AN8" s="1078"/>
      <c r="AO8" s="1078"/>
      <c r="AP8" s="1078"/>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89"/>
      <c r="BT8" s="990"/>
      <c r="BU8" s="990"/>
      <c r="BV8" s="990"/>
      <c r="BW8" s="990"/>
      <c r="BX8" s="990"/>
      <c r="BY8" s="990"/>
      <c r="BZ8" s="990"/>
      <c r="CA8" s="990"/>
      <c r="CB8" s="990"/>
      <c r="CC8" s="990"/>
      <c r="CD8" s="990"/>
      <c r="CE8" s="990"/>
      <c r="CF8" s="990"/>
      <c r="CG8" s="1011"/>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22"/>
    </row>
    <row r="9" spans="1:131" s="223" customFormat="1" ht="26.25" customHeight="1" x14ac:dyDescent="0.2">
      <c r="A9" s="226">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89"/>
      <c r="BT9" s="990"/>
      <c r="BU9" s="990"/>
      <c r="BV9" s="990"/>
      <c r="BW9" s="990"/>
      <c r="BX9" s="990"/>
      <c r="BY9" s="990"/>
      <c r="BZ9" s="990"/>
      <c r="CA9" s="990"/>
      <c r="CB9" s="990"/>
      <c r="CC9" s="990"/>
      <c r="CD9" s="990"/>
      <c r="CE9" s="990"/>
      <c r="CF9" s="990"/>
      <c r="CG9" s="1011"/>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22"/>
    </row>
    <row r="10" spans="1:131" s="223" customFormat="1" ht="26.25" customHeight="1" x14ac:dyDescent="0.2">
      <c r="A10" s="226">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22"/>
    </row>
    <row r="11" spans="1:131" s="223" customFormat="1" ht="26.25" customHeight="1" x14ac:dyDescent="0.2">
      <c r="A11" s="226">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2"/>
    </row>
    <row r="12" spans="1:131" s="223" customFormat="1" ht="26.25" customHeight="1" x14ac:dyDescent="0.2">
      <c r="A12" s="226">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2"/>
    </row>
    <row r="13" spans="1:131" s="223" customFormat="1" ht="26.25" customHeight="1" x14ac:dyDescent="0.2">
      <c r="A13" s="226">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2"/>
    </row>
    <row r="14" spans="1:131" s="223" customFormat="1" ht="26.25" customHeight="1" x14ac:dyDescent="0.2">
      <c r="A14" s="226">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2"/>
    </row>
    <row r="15" spans="1:131" s="223" customFormat="1" ht="26.25" customHeight="1" x14ac:dyDescent="0.2">
      <c r="A15" s="226">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2"/>
    </row>
    <row r="16" spans="1:131" s="223" customFormat="1" ht="26.25" customHeight="1" x14ac:dyDescent="0.2">
      <c r="A16" s="226">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2"/>
    </row>
    <row r="17" spans="1:131" s="223" customFormat="1" ht="26.25" customHeight="1" x14ac:dyDescent="0.2">
      <c r="A17" s="226">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2"/>
    </row>
    <row r="18" spans="1:131" s="223" customFormat="1" ht="26.25" customHeight="1" x14ac:dyDescent="0.2">
      <c r="A18" s="226">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2"/>
    </row>
    <row r="19" spans="1:131" s="223" customFormat="1" ht="26.25" customHeight="1" x14ac:dyDescent="0.2">
      <c r="A19" s="226">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2"/>
    </row>
    <row r="20" spans="1:131" s="223" customFormat="1" ht="26.25" customHeight="1" x14ac:dyDescent="0.2">
      <c r="A20" s="226">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2"/>
    </row>
    <row r="21" spans="1:131" s="223" customFormat="1" ht="26.25" customHeight="1" thickBot="1" x14ac:dyDescent="0.25">
      <c r="A21" s="226">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2"/>
    </row>
    <row r="22" spans="1:131" s="223" customFormat="1" ht="26.25" customHeight="1" x14ac:dyDescent="0.2">
      <c r="A22" s="226">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376</v>
      </c>
      <c r="BA22" s="1025"/>
      <c r="BB22" s="1025"/>
      <c r="BC22" s="1025"/>
      <c r="BD22" s="1026"/>
      <c r="BE22" s="221"/>
      <c r="BF22" s="221"/>
      <c r="BG22" s="221"/>
      <c r="BH22" s="221"/>
      <c r="BI22" s="221"/>
      <c r="BJ22" s="221"/>
      <c r="BK22" s="221"/>
      <c r="BL22" s="221"/>
      <c r="BM22" s="221"/>
      <c r="BN22" s="221"/>
      <c r="BO22" s="221"/>
      <c r="BP22" s="221"/>
      <c r="BQ22" s="226">
        <v>16</v>
      </c>
      <c r="BR22" s="227"/>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4">
        <v>4632</v>
      </c>
      <c r="R23" s="1058"/>
      <c r="S23" s="1058"/>
      <c r="T23" s="1058"/>
      <c r="U23" s="1058"/>
      <c r="V23" s="1058">
        <v>4405</v>
      </c>
      <c r="W23" s="1058"/>
      <c r="X23" s="1058"/>
      <c r="Y23" s="1058"/>
      <c r="Z23" s="1058"/>
      <c r="AA23" s="1058">
        <v>227</v>
      </c>
      <c r="AB23" s="1058"/>
      <c r="AC23" s="1058"/>
      <c r="AD23" s="1058"/>
      <c r="AE23" s="1065"/>
      <c r="AF23" s="1066">
        <v>199</v>
      </c>
      <c r="AG23" s="1058"/>
      <c r="AH23" s="1058"/>
      <c r="AI23" s="1058"/>
      <c r="AJ23" s="1067"/>
      <c r="AK23" s="1068"/>
      <c r="AL23" s="1069"/>
      <c r="AM23" s="1069"/>
      <c r="AN23" s="1069"/>
      <c r="AO23" s="1069"/>
      <c r="AP23" s="1058">
        <v>3935</v>
      </c>
      <c r="AQ23" s="1058"/>
      <c r="AR23" s="1058"/>
      <c r="AS23" s="1058"/>
      <c r="AT23" s="1058"/>
      <c r="AU23" s="1059"/>
      <c r="AV23" s="1059"/>
      <c r="AW23" s="1059"/>
      <c r="AX23" s="1059"/>
      <c r="AY23" s="1060"/>
      <c r="AZ23" s="1061" t="s">
        <v>122</v>
      </c>
      <c r="BA23" s="1062"/>
      <c r="BB23" s="1062"/>
      <c r="BC23" s="1062"/>
      <c r="BD23" s="1063"/>
      <c r="BE23" s="221"/>
      <c r="BF23" s="221"/>
      <c r="BG23" s="221"/>
      <c r="BH23" s="221"/>
      <c r="BI23" s="221"/>
      <c r="BJ23" s="221"/>
      <c r="BK23" s="221"/>
      <c r="BL23" s="221"/>
      <c r="BM23" s="221"/>
      <c r="BN23" s="221"/>
      <c r="BO23" s="221"/>
      <c r="BP23" s="221"/>
      <c r="BQ23" s="226">
        <v>17</v>
      </c>
      <c r="BR23" s="227"/>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2"/>
    </row>
    <row r="24" spans="1:131" s="223" customFormat="1" ht="26.25" customHeight="1" x14ac:dyDescent="0.2">
      <c r="A24" s="1057" t="s">
        <v>379</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2"/>
    </row>
    <row r="25" spans="1:131" ht="26.25" customHeight="1" thickBot="1" x14ac:dyDescent="0.25">
      <c r="A25" s="1056" t="s">
        <v>380</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18"/>
    </row>
    <row r="26" spans="1:131" ht="26.25" customHeight="1" x14ac:dyDescent="0.2">
      <c r="A26" s="992" t="s">
        <v>358</v>
      </c>
      <c r="B26" s="993"/>
      <c r="C26" s="993"/>
      <c r="D26" s="993"/>
      <c r="E26" s="993"/>
      <c r="F26" s="993"/>
      <c r="G26" s="993"/>
      <c r="H26" s="993"/>
      <c r="I26" s="993"/>
      <c r="J26" s="993"/>
      <c r="K26" s="993"/>
      <c r="L26" s="993"/>
      <c r="M26" s="993"/>
      <c r="N26" s="993"/>
      <c r="O26" s="993"/>
      <c r="P26" s="994"/>
      <c r="Q26" s="998" t="s">
        <v>381</v>
      </c>
      <c r="R26" s="999"/>
      <c r="S26" s="999"/>
      <c r="T26" s="999"/>
      <c r="U26" s="1000"/>
      <c r="V26" s="998" t="s">
        <v>382</v>
      </c>
      <c r="W26" s="999"/>
      <c r="X26" s="999"/>
      <c r="Y26" s="999"/>
      <c r="Z26" s="1000"/>
      <c r="AA26" s="998" t="s">
        <v>383</v>
      </c>
      <c r="AB26" s="999"/>
      <c r="AC26" s="999"/>
      <c r="AD26" s="999"/>
      <c r="AE26" s="999"/>
      <c r="AF26" s="1052" t="s">
        <v>384</v>
      </c>
      <c r="AG26" s="1005"/>
      <c r="AH26" s="1005"/>
      <c r="AI26" s="1005"/>
      <c r="AJ26" s="1053"/>
      <c r="AK26" s="999" t="s">
        <v>385</v>
      </c>
      <c r="AL26" s="999"/>
      <c r="AM26" s="999"/>
      <c r="AN26" s="999"/>
      <c r="AO26" s="1000"/>
      <c r="AP26" s="998" t="s">
        <v>386</v>
      </c>
      <c r="AQ26" s="999"/>
      <c r="AR26" s="999"/>
      <c r="AS26" s="999"/>
      <c r="AT26" s="1000"/>
      <c r="AU26" s="998" t="s">
        <v>387</v>
      </c>
      <c r="AV26" s="999"/>
      <c r="AW26" s="999"/>
      <c r="AX26" s="999"/>
      <c r="AY26" s="1000"/>
      <c r="AZ26" s="998" t="s">
        <v>388</v>
      </c>
      <c r="BA26" s="999"/>
      <c r="BB26" s="999"/>
      <c r="BC26" s="999"/>
      <c r="BD26" s="1000"/>
      <c r="BE26" s="998" t="s">
        <v>365</v>
      </c>
      <c r="BF26" s="999"/>
      <c r="BG26" s="999"/>
      <c r="BH26" s="999"/>
      <c r="BI26" s="1012"/>
      <c r="BJ26" s="220"/>
      <c r="BK26" s="220"/>
      <c r="BL26" s="220"/>
      <c r="BM26" s="220"/>
      <c r="BN26" s="220"/>
      <c r="BO26" s="229"/>
      <c r="BP26" s="229"/>
      <c r="BQ26" s="226">
        <v>20</v>
      </c>
      <c r="BR26" s="227"/>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18"/>
    </row>
    <row r="27" spans="1:131" ht="26.25" customHeight="1" thickBot="1" x14ac:dyDescent="0.25">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0"/>
      <c r="BK27" s="220"/>
      <c r="BL27" s="220"/>
      <c r="BM27" s="220"/>
      <c r="BN27" s="220"/>
      <c r="BO27" s="229"/>
      <c r="BP27" s="229"/>
      <c r="BQ27" s="226">
        <v>21</v>
      </c>
      <c r="BR27" s="227"/>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18"/>
    </row>
    <row r="28" spans="1:131" ht="26.25" customHeight="1" thickTop="1" x14ac:dyDescent="0.2">
      <c r="A28" s="230">
        <v>1</v>
      </c>
      <c r="B28" s="1044" t="s">
        <v>389</v>
      </c>
      <c r="C28" s="1045"/>
      <c r="D28" s="1045"/>
      <c r="E28" s="1045"/>
      <c r="F28" s="1045"/>
      <c r="G28" s="1045"/>
      <c r="H28" s="1045"/>
      <c r="I28" s="1045"/>
      <c r="J28" s="1045"/>
      <c r="K28" s="1045"/>
      <c r="L28" s="1045"/>
      <c r="M28" s="1045"/>
      <c r="N28" s="1045"/>
      <c r="O28" s="1045"/>
      <c r="P28" s="1046"/>
      <c r="Q28" s="1047">
        <v>804</v>
      </c>
      <c r="R28" s="1048"/>
      <c r="S28" s="1048"/>
      <c r="T28" s="1048"/>
      <c r="U28" s="1048"/>
      <c r="V28" s="1048">
        <v>793</v>
      </c>
      <c r="W28" s="1048"/>
      <c r="X28" s="1048"/>
      <c r="Y28" s="1048"/>
      <c r="Z28" s="1048"/>
      <c r="AA28" s="1048">
        <v>11</v>
      </c>
      <c r="AB28" s="1048"/>
      <c r="AC28" s="1048"/>
      <c r="AD28" s="1048"/>
      <c r="AE28" s="1049"/>
      <c r="AF28" s="1050">
        <v>11</v>
      </c>
      <c r="AG28" s="1048"/>
      <c r="AH28" s="1048"/>
      <c r="AI28" s="1048"/>
      <c r="AJ28" s="1051"/>
      <c r="AK28" s="1039">
        <v>69</v>
      </c>
      <c r="AL28" s="1040"/>
      <c r="AM28" s="1040"/>
      <c r="AN28" s="1040"/>
      <c r="AO28" s="1040"/>
      <c r="AP28" s="1040" t="s">
        <v>545</v>
      </c>
      <c r="AQ28" s="1040"/>
      <c r="AR28" s="1040"/>
      <c r="AS28" s="1040"/>
      <c r="AT28" s="1040"/>
      <c r="AU28" s="1040" t="s">
        <v>487</v>
      </c>
      <c r="AV28" s="1040"/>
      <c r="AW28" s="1040"/>
      <c r="AX28" s="1040"/>
      <c r="AY28" s="1040"/>
      <c r="AZ28" s="1041" t="s">
        <v>487</v>
      </c>
      <c r="BA28" s="1041"/>
      <c r="BB28" s="1041"/>
      <c r="BC28" s="1041"/>
      <c r="BD28" s="1041"/>
      <c r="BE28" s="1042"/>
      <c r="BF28" s="1042"/>
      <c r="BG28" s="1042"/>
      <c r="BH28" s="1042"/>
      <c r="BI28" s="1043"/>
      <c r="BJ28" s="220"/>
      <c r="BK28" s="220"/>
      <c r="BL28" s="220"/>
      <c r="BM28" s="220"/>
      <c r="BN28" s="220"/>
      <c r="BO28" s="229"/>
      <c r="BP28" s="229"/>
      <c r="BQ28" s="226">
        <v>22</v>
      </c>
      <c r="BR28" s="227"/>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18"/>
    </row>
    <row r="29" spans="1:131" ht="26.25" customHeight="1" x14ac:dyDescent="0.2">
      <c r="A29" s="230">
        <v>2</v>
      </c>
      <c r="B29" s="1027" t="s">
        <v>390</v>
      </c>
      <c r="C29" s="1028"/>
      <c r="D29" s="1028"/>
      <c r="E29" s="1028"/>
      <c r="F29" s="1028"/>
      <c r="G29" s="1028"/>
      <c r="H29" s="1028"/>
      <c r="I29" s="1028"/>
      <c r="J29" s="1028"/>
      <c r="K29" s="1028"/>
      <c r="L29" s="1028"/>
      <c r="M29" s="1028"/>
      <c r="N29" s="1028"/>
      <c r="O29" s="1028"/>
      <c r="P29" s="1029"/>
      <c r="Q29" s="1035">
        <v>808</v>
      </c>
      <c r="R29" s="1036"/>
      <c r="S29" s="1036"/>
      <c r="T29" s="1036"/>
      <c r="U29" s="1036"/>
      <c r="V29" s="1036">
        <v>782</v>
      </c>
      <c r="W29" s="1036"/>
      <c r="X29" s="1036"/>
      <c r="Y29" s="1036"/>
      <c r="Z29" s="1036"/>
      <c r="AA29" s="1036">
        <v>26</v>
      </c>
      <c r="AB29" s="1036"/>
      <c r="AC29" s="1036"/>
      <c r="AD29" s="1036"/>
      <c r="AE29" s="1037"/>
      <c r="AF29" s="1032">
        <v>26</v>
      </c>
      <c r="AG29" s="1033"/>
      <c r="AH29" s="1033"/>
      <c r="AI29" s="1033"/>
      <c r="AJ29" s="1034"/>
      <c r="AK29" s="980">
        <v>131</v>
      </c>
      <c r="AL29" s="971"/>
      <c r="AM29" s="971"/>
      <c r="AN29" s="971"/>
      <c r="AO29" s="971"/>
      <c r="AP29" s="971" t="s">
        <v>487</v>
      </c>
      <c r="AQ29" s="971"/>
      <c r="AR29" s="971"/>
      <c r="AS29" s="971"/>
      <c r="AT29" s="971"/>
      <c r="AU29" s="971" t="s">
        <v>487</v>
      </c>
      <c r="AV29" s="971"/>
      <c r="AW29" s="971"/>
      <c r="AX29" s="971"/>
      <c r="AY29" s="971"/>
      <c r="AZ29" s="1038" t="s">
        <v>487</v>
      </c>
      <c r="BA29" s="1038"/>
      <c r="BB29" s="1038"/>
      <c r="BC29" s="1038"/>
      <c r="BD29" s="1038"/>
      <c r="BE29" s="972"/>
      <c r="BF29" s="972"/>
      <c r="BG29" s="972"/>
      <c r="BH29" s="972"/>
      <c r="BI29" s="973"/>
      <c r="BJ29" s="220"/>
      <c r="BK29" s="220"/>
      <c r="BL29" s="220"/>
      <c r="BM29" s="220"/>
      <c r="BN29" s="220"/>
      <c r="BO29" s="229"/>
      <c r="BP29" s="229"/>
      <c r="BQ29" s="226">
        <v>23</v>
      </c>
      <c r="BR29" s="227"/>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18"/>
    </row>
    <row r="30" spans="1:131" ht="26.25" customHeight="1" x14ac:dyDescent="0.2">
      <c r="A30" s="230">
        <v>3</v>
      </c>
      <c r="B30" s="1027" t="s">
        <v>391</v>
      </c>
      <c r="C30" s="1028"/>
      <c r="D30" s="1028"/>
      <c r="E30" s="1028"/>
      <c r="F30" s="1028"/>
      <c r="G30" s="1028"/>
      <c r="H30" s="1028"/>
      <c r="I30" s="1028"/>
      <c r="J30" s="1028"/>
      <c r="K30" s="1028"/>
      <c r="L30" s="1028"/>
      <c r="M30" s="1028"/>
      <c r="N30" s="1028"/>
      <c r="O30" s="1028"/>
      <c r="P30" s="1029"/>
      <c r="Q30" s="1035">
        <v>191</v>
      </c>
      <c r="R30" s="1036"/>
      <c r="S30" s="1036"/>
      <c r="T30" s="1036"/>
      <c r="U30" s="1036"/>
      <c r="V30" s="1036">
        <v>190</v>
      </c>
      <c r="W30" s="1036"/>
      <c r="X30" s="1036"/>
      <c r="Y30" s="1036"/>
      <c r="Z30" s="1036"/>
      <c r="AA30" s="1036">
        <v>1</v>
      </c>
      <c r="AB30" s="1036"/>
      <c r="AC30" s="1036"/>
      <c r="AD30" s="1036"/>
      <c r="AE30" s="1037"/>
      <c r="AF30" s="1032">
        <v>1</v>
      </c>
      <c r="AG30" s="1033"/>
      <c r="AH30" s="1033"/>
      <c r="AI30" s="1033"/>
      <c r="AJ30" s="1034"/>
      <c r="AK30" s="980">
        <v>121</v>
      </c>
      <c r="AL30" s="971"/>
      <c r="AM30" s="971"/>
      <c r="AN30" s="971"/>
      <c r="AO30" s="971"/>
      <c r="AP30" s="971" t="s">
        <v>487</v>
      </c>
      <c r="AQ30" s="971"/>
      <c r="AR30" s="971"/>
      <c r="AS30" s="971"/>
      <c r="AT30" s="971"/>
      <c r="AU30" s="971" t="s">
        <v>487</v>
      </c>
      <c r="AV30" s="971"/>
      <c r="AW30" s="971"/>
      <c r="AX30" s="971"/>
      <c r="AY30" s="971"/>
      <c r="AZ30" s="1038" t="s">
        <v>487</v>
      </c>
      <c r="BA30" s="1038"/>
      <c r="BB30" s="1038"/>
      <c r="BC30" s="1038"/>
      <c r="BD30" s="1038"/>
      <c r="BE30" s="972"/>
      <c r="BF30" s="972"/>
      <c r="BG30" s="972"/>
      <c r="BH30" s="972"/>
      <c r="BI30" s="973"/>
      <c r="BJ30" s="220"/>
      <c r="BK30" s="220"/>
      <c r="BL30" s="220"/>
      <c r="BM30" s="220"/>
      <c r="BN30" s="220"/>
      <c r="BO30" s="229"/>
      <c r="BP30" s="229"/>
      <c r="BQ30" s="226">
        <v>24</v>
      </c>
      <c r="BR30" s="227"/>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18"/>
    </row>
    <row r="31" spans="1:131" ht="26.25" customHeight="1" x14ac:dyDescent="0.2">
      <c r="A31" s="230">
        <v>4</v>
      </c>
      <c r="B31" s="1027" t="s">
        <v>392</v>
      </c>
      <c r="C31" s="1028"/>
      <c r="D31" s="1028"/>
      <c r="E31" s="1028"/>
      <c r="F31" s="1028"/>
      <c r="G31" s="1028"/>
      <c r="H31" s="1028"/>
      <c r="I31" s="1028"/>
      <c r="J31" s="1028"/>
      <c r="K31" s="1028"/>
      <c r="L31" s="1028"/>
      <c r="M31" s="1028"/>
      <c r="N31" s="1028"/>
      <c r="O31" s="1028"/>
      <c r="P31" s="1029"/>
      <c r="Q31" s="1035">
        <v>212</v>
      </c>
      <c r="R31" s="1036"/>
      <c r="S31" s="1036"/>
      <c r="T31" s="1036"/>
      <c r="U31" s="1036"/>
      <c r="V31" s="1036">
        <v>213</v>
      </c>
      <c r="W31" s="1036"/>
      <c r="X31" s="1036"/>
      <c r="Y31" s="1036"/>
      <c r="Z31" s="1036"/>
      <c r="AA31" s="1036">
        <v>-1</v>
      </c>
      <c r="AB31" s="1036"/>
      <c r="AC31" s="1036"/>
      <c r="AD31" s="1036"/>
      <c r="AE31" s="1037"/>
      <c r="AF31" s="1032">
        <v>619</v>
      </c>
      <c r="AG31" s="1033"/>
      <c r="AH31" s="1033"/>
      <c r="AI31" s="1033"/>
      <c r="AJ31" s="1034"/>
      <c r="AK31" s="980">
        <v>16</v>
      </c>
      <c r="AL31" s="971"/>
      <c r="AM31" s="971"/>
      <c r="AN31" s="971"/>
      <c r="AO31" s="971"/>
      <c r="AP31" s="971">
        <v>679</v>
      </c>
      <c r="AQ31" s="971"/>
      <c r="AR31" s="971"/>
      <c r="AS31" s="971"/>
      <c r="AT31" s="971"/>
      <c r="AU31" s="971">
        <v>81</v>
      </c>
      <c r="AV31" s="971"/>
      <c r="AW31" s="971"/>
      <c r="AX31" s="971"/>
      <c r="AY31" s="971"/>
      <c r="AZ31" s="1038" t="s">
        <v>555</v>
      </c>
      <c r="BA31" s="1038"/>
      <c r="BB31" s="1038"/>
      <c r="BC31" s="1038"/>
      <c r="BD31" s="1038"/>
      <c r="BE31" s="972" t="s">
        <v>393</v>
      </c>
      <c r="BF31" s="972"/>
      <c r="BG31" s="972"/>
      <c r="BH31" s="972"/>
      <c r="BI31" s="973"/>
      <c r="BJ31" s="220"/>
      <c r="BK31" s="220"/>
      <c r="BL31" s="220"/>
      <c r="BM31" s="220"/>
      <c r="BN31" s="220"/>
      <c r="BO31" s="229"/>
      <c r="BP31" s="229"/>
      <c r="BQ31" s="226">
        <v>25</v>
      </c>
      <c r="BR31" s="227"/>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18"/>
    </row>
    <row r="32" spans="1:131" ht="26.25" customHeight="1" x14ac:dyDescent="0.2">
      <c r="A32" s="230">
        <v>5</v>
      </c>
      <c r="B32" s="1027" t="s">
        <v>394</v>
      </c>
      <c r="C32" s="1028"/>
      <c r="D32" s="1028"/>
      <c r="E32" s="1028"/>
      <c r="F32" s="1028"/>
      <c r="G32" s="1028"/>
      <c r="H32" s="1028"/>
      <c r="I32" s="1028"/>
      <c r="J32" s="1028"/>
      <c r="K32" s="1028"/>
      <c r="L32" s="1028"/>
      <c r="M32" s="1028"/>
      <c r="N32" s="1028"/>
      <c r="O32" s="1028"/>
      <c r="P32" s="1029"/>
      <c r="Q32" s="1035">
        <v>468</v>
      </c>
      <c r="R32" s="1036"/>
      <c r="S32" s="1036"/>
      <c r="T32" s="1036"/>
      <c r="U32" s="1036"/>
      <c r="V32" s="1036">
        <v>467</v>
      </c>
      <c r="W32" s="1036"/>
      <c r="X32" s="1036"/>
      <c r="Y32" s="1036"/>
      <c r="Z32" s="1036"/>
      <c r="AA32" s="1036">
        <v>1</v>
      </c>
      <c r="AB32" s="1036"/>
      <c r="AC32" s="1036"/>
      <c r="AD32" s="1036"/>
      <c r="AE32" s="1037"/>
      <c r="AF32" s="1032">
        <v>170</v>
      </c>
      <c r="AG32" s="1033"/>
      <c r="AH32" s="1033"/>
      <c r="AI32" s="1033"/>
      <c r="AJ32" s="1034"/>
      <c r="AK32" s="980">
        <v>348</v>
      </c>
      <c r="AL32" s="971"/>
      <c r="AM32" s="971"/>
      <c r="AN32" s="971"/>
      <c r="AO32" s="971"/>
      <c r="AP32" s="971">
        <v>4308</v>
      </c>
      <c r="AQ32" s="971"/>
      <c r="AR32" s="971"/>
      <c r="AS32" s="971"/>
      <c r="AT32" s="971"/>
      <c r="AU32" s="971">
        <v>4032</v>
      </c>
      <c r="AV32" s="971"/>
      <c r="AW32" s="971"/>
      <c r="AX32" s="971"/>
      <c r="AY32" s="971"/>
      <c r="AZ32" s="1038" t="s">
        <v>555</v>
      </c>
      <c r="BA32" s="1038"/>
      <c r="BB32" s="1038"/>
      <c r="BC32" s="1038"/>
      <c r="BD32" s="1038"/>
      <c r="BE32" s="972" t="s">
        <v>393</v>
      </c>
      <c r="BF32" s="972"/>
      <c r="BG32" s="972"/>
      <c r="BH32" s="972"/>
      <c r="BI32" s="973"/>
      <c r="BJ32" s="220"/>
      <c r="BK32" s="220"/>
      <c r="BL32" s="220"/>
      <c r="BM32" s="220"/>
      <c r="BN32" s="220"/>
      <c r="BO32" s="229"/>
      <c r="BP32" s="229"/>
      <c r="BQ32" s="226">
        <v>26</v>
      </c>
      <c r="BR32" s="227"/>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18"/>
    </row>
    <row r="33" spans="1:131" ht="26.25" customHeight="1" x14ac:dyDescent="0.2">
      <c r="A33" s="230">
        <v>6</v>
      </c>
      <c r="B33" s="1027"/>
      <c r="C33" s="1028"/>
      <c r="D33" s="1028"/>
      <c r="E33" s="1028"/>
      <c r="F33" s="1028"/>
      <c r="G33" s="1028"/>
      <c r="H33" s="1028"/>
      <c r="I33" s="1028"/>
      <c r="J33" s="1028"/>
      <c r="K33" s="1028"/>
      <c r="L33" s="1028"/>
      <c r="M33" s="1028"/>
      <c r="N33" s="1028"/>
      <c r="O33" s="1028"/>
      <c r="P33" s="1029"/>
      <c r="Q33" s="1035"/>
      <c r="R33" s="1036"/>
      <c r="S33" s="1036"/>
      <c r="T33" s="1036"/>
      <c r="U33" s="1036"/>
      <c r="V33" s="1036"/>
      <c r="W33" s="1036"/>
      <c r="X33" s="1036"/>
      <c r="Y33" s="1036"/>
      <c r="Z33" s="1036"/>
      <c r="AA33" s="1036"/>
      <c r="AB33" s="1036"/>
      <c r="AC33" s="1036"/>
      <c r="AD33" s="1036"/>
      <c r="AE33" s="1037"/>
      <c r="AF33" s="1032"/>
      <c r="AG33" s="1033"/>
      <c r="AH33" s="1033"/>
      <c r="AI33" s="1033"/>
      <c r="AJ33" s="1034"/>
      <c r="AK33" s="980"/>
      <c r="AL33" s="971"/>
      <c r="AM33" s="971"/>
      <c r="AN33" s="971"/>
      <c r="AO33" s="971"/>
      <c r="AP33" s="971"/>
      <c r="AQ33" s="971"/>
      <c r="AR33" s="971"/>
      <c r="AS33" s="971"/>
      <c r="AT33" s="971"/>
      <c r="AU33" s="971"/>
      <c r="AV33" s="971"/>
      <c r="AW33" s="971"/>
      <c r="AX33" s="971"/>
      <c r="AY33" s="971"/>
      <c r="AZ33" s="1038"/>
      <c r="BA33" s="1038"/>
      <c r="BB33" s="1038"/>
      <c r="BC33" s="1038"/>
      <c r="BD33" s="1038"/>
      <c r="BE33" s="972"/>
      <c r="BF33" s="972"/>
      <c r="BG33" s="972"/>
      <c r="BH33" s="972"/>
      <c r="BI33" s="973"/>
      <c r="BJ33" s="220"/>
      <c r="BK33" s="220"/>
      <c r="BL33" s="220"/>
      <c r="BM33" s="220"/>
      <c r="BN33" s="220"/>
      <c r="BO33" s="229"/>
      <c r="BP33" s="229"/>
      <c r="BQ33" s="226">
        <v>27</v>
      </c>
      <c r="BR33" s="227"/>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18"/>
    </row>
    <row r="34" spans="1:131" ht="26.25" customHeight="1" x14ac:dyDescent="0.2">
      <c r="A34" s="230">
        <v>7</v>
      </c>
      <c r="B34" s="1027"/>
      <c r="C34" s="1028"/>
      <c r="D34" s="1028"/>
      <c r="E34" s="1028"/>
      <c r="F34" s="1028"/>
      <c r="G34" s="1028"/>
      <c r="H34" s="1028"/>
      <c r="I34" s="1028"/>
      <c r="J34" s="1028"/>
      <c r="K34" s="1028"/>
      <c r="L34" s="1028"/>
      <c r="M34" s="1028"/>
      <c r="N34" s="1028"/>
      <c r="O34" s="1028"/>
      <c r="P34" s="1029"/>
      <c r="Q34" s="1035"/>
      <c r="R34" s="1036"/>
      <c r="S34" s="1036"/>
      <c r="T34" s="1036"/>
      <c r="U34" s="1036"/>
      <c r="V34" s="1036"/>
      <c r="W34" s="1036"/>
      <c r="X34" s="1036"/>
      <c r="Y34" s="1036"/>
      <c r="Z34" s="1036"/>
      <c r="AA34" s="1036"/>
      <c r="AB34" s="1036"/>
      <c r="AC34" s="1036"/>
      <c r="AD34" s="1036"/>
      <c r="AE34" s="1037"/>
      <c r="AF34" s="1032"/>
      <c r="AG34" s="1033"/>
      <c r="AH34" s="1033"/>
      <c r="AI34" s="1033"/>
      <c r="AJ34" s="1034"/>
      <c r="AK34" s="980"/>
      <c r="AL34" s="971"/>
      <c r="AM34" s="971"/>
      <c r="AN34" s="971"/>
      <c r="AO34" s="971"/>
      <c r="AP34" s="971"/>
      <c r="AQ34" s="971"/>
      <c r="AR34" s="971"/>
      <c r="AS34" s="971"/>
      <c r="AT34" s="971"/>
      <c r="AU34" s="971"/>
      <c r="AV34" s="971"/>
      <c r="AW34" s="971"/>
      <c r="AX34" s="971"/>
      <c r="AY34" s="971"/>
      <c r="AZ34" s="1038"/>
      <c r="BA34" s="1038"/>
      <c r="BB34" s="1038"/>
      <c r="BC34" s="1038"/>
      <c r="BD34" s="1038"/>
      <c r="BE34" s="972"/>
      <c r="BF34" s="972"/>
      <c r="BG34" s="972"/>
      <c r="BH34" s="972"/>
      <c r="BI34" s="973"/>
      <c r="BJ34" s="220"/>
      <c r="BK34" s="220"/>
      <c r="BL34" s="220"/>
      <c r="BM34" s="220"/>
      <c r="BN34" s="220"/>
      <c r="BO34" s="229"/>
      <c r="BP34" s="229"/>
      <c r="BQ34" s="226">
        <v>28</v>
      </c>
      <c r="BR34" s="227"/>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18"/>
    </row>
    <row r="35" spans="1:131" ht="26.25" customHeight="1" x14ac:dyDescent="0.2">
      <c r="A35" s="230">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80"/>
      <c r="AL35" s="971"/>
      <c r="AM35" s="971"/>
      <c r="AN35" s="971"/>
      <c r="AO35" s="971"/>
      <c r="AP35" s="971"/>
      <c r="AQ35" s="971"/>
      <c r="AR35" s="971"/>
      <c r="AS35" s="971"/>
      <c r="AT35" s="971"/>
      <c r="AU35" s="971"/>
      <c r="AV35" s="971"/>
      <c r="AW35" s="971"/>
      <c r="AX35" s="971"/>
      <c r="AY35" s="971"/>
      <c r="AZ35" s="1038"/>
      <c r="BA35" s="1038"/>
      <c r="BB35" s="1038"/>
      <c r="BC35" s="1038"/>
      <c r="BD35" s="1038"/>
      <c r="BE35" s="972"/>
      <c r="BF35" s="972"/>
      <c r="BG35" s="972"/>
      <c r="BH35" s="972"/>
      <c r="BI35" s="973"/>
      <c r="BJ35" s="220"/>
      <c r="BK35" s="220"/>
      <c r="BL35" s="220"/>
      <c r="BM35" s="220"/>
      <c r="BN35" s="220"/>
      <c r="BO35" s="229"/>
      <c r="BP35" s="229"/>
      <c r="BQ35" s="226">
        <v>29</v>
      </c>
      <c r="BR35" s="227"/>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18"/>
    </row>
    <row r="36" spans="1:131" ht="26.25" customHeight="1" x14ac:dyDescent="0.2">
      <c r="A36" s="230">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80"/>
      <c r="AL36" s="971"/>
      <c r="AM36" s="971"/>
      <c r="AN36" s="971"/>
      <c r="AO36" s="971"/>
      <c r="AP36" s="971"/>
      <c r="AQ36" s="971"/>
      <c r="AR36" s="971"/>
      <c r="AS36" s="971"/>
      <c r="AT36" s="971"/>
      <c r="AU36" s="971"/>
      <c r="AV36" s="971"/>
      <c r="AW36" s="971"/>
      <c r="AX36" s="971"/>
      <c r="AY36" s="971"/>
      <c r="AZ36" s="1038"/>
      <c r="BA36" s="1038"/>
      <c r="BB36" s="1038"/>
      <c r="BC36" s="1038"/>
      <c r="BD36" s="1038"/>
      <c r="BE36" s="972"/>
      <c r="BF36" s="972"/>
      <c r="BG36" s="972"/>
      <c r="BH36" s="972"/>
      <c r="BI36" s="973"/>
      <c r="BJ36" s="220"/>
      <c r="BK36" s="220"/>
      <c r="BL36" s="220"/>
      <c r="BM36" s="220"/>
      <c r="BN36" s="220"/>
      <c r="BO36" s="229"/>
      <c r="BP36" s="229"/>
      <c r="BQ36" s="226">
        <v>30</v>
      </c>
      <c r="BR36" s="227"/>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18"/>
    </row>
    <row r="37" spans="1:131" ht="26.25" customHeight="1" x14ac:dyDescent="0.2">
      <c r="A37" s="230">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20"/>
      <c r="BK37" s="220"/>
      <c r="BL37" s="220"/>
      <c r="BM37" s="220"/>
      <c r="BN37" s="220"/>
      <c r="BO37" s="229"/>
      <c r="BP37" s="229"/>
      <c r="BQ37" s="226">
        <v>31</v>
      </c>
      <c r="BR37" s="227"/>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18"/>
    </row>
    <row r="38" spans="1:131" ht="26.25" customHeight="1" x14ac:dyDescent="0.2">
      <c r="A38" s="230">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20"/>
      <c r="BK38" s="220"/>
      <c r="BL38" s="220"/>
      <c r="BM38" s="220"/>
      <c r="BN38" s="220"/>
      <c r="BO38" s="229"/>
      <c r="BP38" s="229"/>
      <c r="BQ38" s="226">
        <v>32</v>
      </c>
      <c r="BR38" s="227"/>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18"/>
    </row>
    <row r="39" spans="1:131" ht="26.25" customHeight="1" x14ac:dyDescent="0.2">
      <c r="A39" s="230">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20"/>
      <c r="BK39" s="220"/>
      <c r="BL39" s="220"/>
      <c r="BM39" s="220"/>
      <c r="BN39" s="220"/>
      <c r="BO39" s="229"/>
      <c r="BP39" s="229"/>
      <c r="BQ39" s="226">
        <v>33</v>
      </c>
      <c r="BR39" s="227"/>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18"/>
    </row>
    <row r="40" spans="1:131" ht="26.25" customHeight="1" x14ac:dyDescent="0.2">
      <c r="A40" s="226">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20"/>
      <c r="BK40" s="220"/>
      <c r="BL40" s="220"/>
      <c r="BM40" s="220"/>
      <c r="BN40" s="220"/>
      <c r="BO40" s="229"/>
      <c r="BP40" s="229"/>
      <c r="BQ40" s="226">
        <v>34</v>
      </c>
      <c r="BR40" s="227"/>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18"/>
    </row>
    <row r="41" spans="1:131" ht="26.25" customHeight="1" x14ac:dyDescent="0.2">
      <c r="A41" s="226">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20"/>
      <c r="BK41" s="220"/>
      <c r="BL41" s="220"/>
      <c r="BM41" s="220"/>
      <c r="BN41" s="220"/>
      <c r="BO41" s="229"/>
      <c r="BP41" s="229"/>
      <c r="BQ41" s="226">
        <v>35</v>
      </c>
      <c r="BR41" s="227"/>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18"/>
    </row>
    <row r="42" spans="1:131" ht="26.25" customHeight="1" x14ac:dyDescent="0.2">
      <c r="A42" s="226">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20"/>
      <c r="BK42" s="220"/>
      <c r="BL42" s="220"/>
      <c r="BM42" s="220"/>
      <c r="BN42" s="220"/>
      <c r="BO42" s="229"/>
      <c r="BP42" s="229"/>
      <c r="BQ42" s="226">
        <v>36</v>
      </c>
      <c r="BR42" s="227"/>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18"/>
    </row>
    <row r="43" spans="1:131" ht="26.25" customHeight="1" x14ac:dyDescent="0.2">
      <c r="A43" s="226">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20"/>
      <c r="BK43" s="220"/>
      <c r="BL43" s="220"/>
      <c r="BM43" s="220"/>
      <c r="BN43" s="220"/>
      <c r="BO43" s="229"/>
      <c r="BP43" s="229"/>
      <c r="BQ43" s="226">
        <v>37</v>
      </c>
      <c r="BR43" s="227"/>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18"/>
    </row>
    <row r="44" spans="1:131" ht="26.25" customHeight="1" x14ac:dyDescent="0.2">
      <c r="A44" s="226">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20"/>
      <c r="BK44" s="220"/>
      <c r="BL44" s="220"/>
      <c r="BM44" s="220"/>
      <c r="BN44" s="220"/>
      <c r="BO44" s="229"/>
      <c r="BP44" s="229"/>
      <c r="BQ44" s="226">
        <v>38</v>
      </c>
      <c r="BR44" s="227"/>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18"/>
    </row>
    <row r="45" spans="1:131" ht="26.25" customHeight="1" x14ac:dyDescent="0.2">
      <c r="A45" s="226">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20"/>
      <c r="BK45" s="220"/>
      <c r="BL45" s="220"/>
      <c r="BM45" s="220"/>
      <c r="BN45" s="220"/>
      <c r="BO45" s="229"/>
      <c r="BP45" s="229"/>
      <c r="BQ45" s="226">
        <v>39</v>
      </c>
      <c r="BR45" s="227"/>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18"/>
    </row>
    <row r="46" spans="1:131" ht="26.25" customHeight="1" x14ac:dyDescent="0.2">
      <c r="A46" s="226">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20"/>
      <c r="BK46" s="220"/>
      <c r="BL46" s="220"/>
      <c r="BM46" s="220"/>
      <c r="BN46" s="220"/>
      <c r="BO46" s="229"/>
      <c r="BP46" s="229"/>
      <c r="BQ46" s="226">
        <v>40</v>
      </c>
      <c r="BR46" s="227"/>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18"/>
    </row>
    <row r="47" spans="1:131" ht="26.25" customHeight="1" x14ac:dyDescent="0.2">
      <c r="A47" s="226">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20"/>
      <c r="BK47" s="220"/>
      <c r="BL47" s="220"/>
      <c r="BM47" s="220"/>
      <c r="BN47" s="220"/>
      <c r="BO47" s="229"/>
      <c r="BP47" s="229"/>
      <c r="BQ47" s="226">
        <v>41</v>
      </c>
      <c r="BR47" s="227"/>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18"/>
    </row>
    <row r="48" spans="1:131" ht="26.25" customHeight="1" x14ac:dyDescent="0.2">
      <c r="A48" s="226">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20"/>
      <c r="BK48" s="220"/>
      <c r="BL48" s="220"/>
      <c r="BM48" s="220"/>
      <c r="BN48" s="220"/>
      <c r="BO48" s="229"/>
      <c r="BP48" s="229"/>
      <c r="BQ48" s="226">
        <v>42</v>
      </c>
      <c r="BR48" s="227"/>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18"/>
    </row>
    <row r="49" spans="1:131" ht="26.25" customHeight="1" x14ac:dyDescent="0.2">
      <c r="A49" s="226">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20"/>
      <c r="BK49" s="220"/>
      <c r="BL49" s="220"/>
      <c r="BM49" s="220"/>
      <c r="BN49" s="220"/>
      <c r="BO49" s="229"/>
      <c r="BP49" s="229"/>
      <c r="BQ49" s="226">
        <v>43</v>
      </c>
      <c r="BR49" s="227"/>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18"/>
    </row>
    <row r="50" spans="1:131" ht="26.25" customHeight="1" x14ac:dyDescent="0.2">
      <c r="A50" s="226">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20"/>
      <c r="BK50" s="220"/>
      <c r="BL50" s="220"/>
      <c r="BM50" s="220"/>
      <c r="BN50" s="220"/>
      <c r="BO50" s="229"/>
      <c r="BP50" s="229"/>
      <c r="BQ50" s="226">
        <v>44</v>
      </c>
      <c r="BR50" s="227"/>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18"/>
    </row>
    <row r="51" spans="1:131" ht="26.25" customHeight="1" x14ac:dyDescent="0.2">
      <c r="A51" s="226">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20"/>
      <c r="BK51" s="220"/>
      <c r="BL51" s="220"/>
      <c r="BM51" s="220"/>
      <c r="BN51" s="220"/>
      <c r="BO51" s="229"/>
      <c r="BP51" s="229"/>
      <c r="BQ51" s="226">
        <v>45</v>
      </c>
      <c r="BR51" s="227"/>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18"/>
    </row>
    <row r="52" spans="1:131" ht="26.25" customHeight="1" x14ac:dyDescent="0.2">
      <c r="A52" s="226">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20"/>
      <c r="BK52" s="220"/>
      <c r="BL52" s="220"/>
      <c r="BM52" s="220"/>
      <c r="BN52" s="220"/>
      <c r="BO52" s="229"/>
      <c r="BP52" s="229"/>
      <c r="BQ52" s="226">
        <v>46</v>
      </c>
      <c r="BR52" s="227"/>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18"/>
    </row>
    <row r="53" spans="1:131" ht="26.25" customHeight="1" x14ac:dyDescent="0.2">
      <c r="A53" s="226">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20"/>
      <c r="BK53" s="220"/>
      <c r="BL53" s="220"/>
      <c r="BM53" s="220"/>
      <c r="BN53" s="220"/>
      <c r="BO53" s="229"/>
      <c r="BP53" s="229"/>
      <c r="BQ53" s="226">
        <v>47</v>
      </c>
      <c r="BR53" s="227"/>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18"/>
    </row>
    <row r="54" spans="1:131" ht="26.25" customHeight="1" x14ac:dyDescent="0.2">
      <c r="A54" s="226">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20"/>
      <c r="BK54" s="220"/>
      <c r="BL54" s="220"/>
      <c r="BM54" s="220"/>
      <c r="BN54" s="220"/>
      <c r="BO54" s="229"/>
      <c r="BP54" s="229"/>
      <c r="BQ54" s="226">
        <v>48</v>
      </c>
      <c r="BR54" s="227"/>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18"/>
    </row>
    <row r="55" spans="1:131" ht="26.25" customHeight="1" x14ac:dyDescent="0.2">
      <c r="A55" s="226">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20"/>
      <c r="BK55" s="220"/>
      <c r="BL55" s="220"/>
      <c r="BM55" s="220"/>
      <c r="BN55" s="220"/>
      <c r="BO55" s="229"/>
      <c r="BP55" s="229"/>
      <c r="BQ55" s="226">
        <v>49</v>
      </c>
      <c r="BR55" s="227"/>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18"/>
    </row>
    <row r="56" spans="1:131" ht="26.25" customHeight="1" x14ac:dyDescent="0.2">
      <c r="A56" s="226">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20"/>
      <c r="BK56" s="220"/>
      <c r="BL56" s="220"/>
      <c r="BM56" s="220"/>
      <c r="BN56" s="220"/>
      <c r="BO56" s="229"/>
      <c r="BP56" s="229"/>
      <c r="BQ56" s="226">
        <v>50</v>
      </c>
      <c r="BR56" s="227"/>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18"/>
    </row>
    <row r="57" spans="1:131" ht="26.25" customHeight="1" x14ac:dyDescent="0.2">
      <c r="A57" s="226">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20"/>
      <c r="BK57" s="220"/>
      <c r="BL57" s="220"/>
      <c r="BM57" s="220"/>
      <c r="BN57" s="220"/>
      <c r="BO57" s="229"/>
      <c r="BP57" s="229"/>
      <c r="BQ57" s="226">
        <v>51</v>
      </c>
      <c r="BR57" s="227"/>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18"/>
    </row>
    <row r="58" spans="1:131" ht="26.25" customHeight="1" x14ac:dyDescent="0.2">
      <c r="A58" s="226">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20"/>
      <c r="BK58" s="220"/>
      <c r="BL58" s="220"/>
      <c r="BM58" s="220"/>
      <c r="BN58" s="220"/>
      <c r="BO58" s="229"/>
      <c r="BP58" s="229"/>
      <c r="BQ58" s="226">
        <v>52</v>
      </c>
      <c r="BR58" s="227"/>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18"/>
    </row>
    <row r="59" spans="1:131" ht="26.25" customHeight="1" x14ac:dyDescent="0.2">
      <c r="A59" s="226">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20"/>
      <c r="BK59" s="220"/>
      <c r="BL59" s="220"/>
      <c r="BM59" s="220"/>
      <c r="BN59" s="220"/>
      <c r="BO59" s="229"/>
      <c r="BP59" s="229"/>
      <c r="BQ59" s="226">
        <v>53</v>
      </c>
      <c r="BR59" s="227"/>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18"/>
    </row>
    <row r="60" spans="1:131" ht="26.25" customHeight="1" x14ac:dyDescent="0.2">
      <c r="A60" s="226">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20"/>
      <c r="BK60" s="220"/>
      <c r="BL60" s="220"/>
      <c r="BM60" s="220"/>
      <c r="BN60" s="220"/>
      <c r="BO60" s="229"/>
      <c r="BP60" s="229"/>
      <c r="BQ60" s="226">
        <v>54</v>
      </c>
      <c r="BR60" s="227"/>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18"/>
    </row>
    <row r="61" spans="1:131" ht="26.25" customHeight="1" thickBot="1" x14ac:dyDescent="0.25">
      <c r="A61" s="226">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20"/>
      <c r="BK61" s="220"/>
      <c r="BL61" s="220"/>
      <c r="BM61" s="220"/>
      <c r="BN61" s="220"/>
      <c r="BO61" s="229"/>
      <c r="BP61" s="229"/>
      <c r="BQ61" s="226">
        <v>55</v>
      </c>
      <c r="BR61" s="227"/>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18"/>
    </row>
    <row r="62" spans="1:131" ht="26.25" customHeight="1" x14ac:dyDescent="0.2">
      <c r="A62" s="226">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395</v>
      </c>
      <c r="BK62" s="1025"/>
      <c r="BL62" s="1025"/>
      <c r="BM62" s="1025"/>
      <c r="BN62" s="1026"/>
      <c r="BO62" s="229"/>
      <c r="BP62" s="229"/>
      <c r="BQ62" s="226">
        <v>56</v>
      </c>
      <c r="BR62" s="227"/>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827</v>
      </c>
      <c r="AG63" s="959"/>
      <c r="AH63" s="959"/>
      <c r="AI63" s="959"/>
      <c r="AJ63" s="1019"/>
      <c r="AK63" s="1020"/>
      <c r="AL63" s="963"/>
      <c r="AM63" s="963"/>
      <c r="AN63" s="963"/>
      <c r="AO63" s="963"/>
      <c r="AP63" s="959">
        <v>4987</v>
      </c>
      <c r="AQ63" s="959"/>
      <c r="AR63" s="959"/>
      <c r="AS63" s="959"/>
      <c r="AT63" s="959"/>
      <c r="AU63" s="959">
        <v>4113</v>
      </c>
      <c r="AV63" s="959"/>
      <c r="AW63" s="959"/>
      <c r="AX63" s="959"/>
      <c r="AY63" s="959"/>
      <c r="AZ63" s="1014"/>
      <c r="BA63" s="1014"/>
      <c r="BB63" s="1014"/>
      <c r="BC63" s="1014"/>
      <c r="BD63" s="1014"/>
      <c r="BE63" s="960"/>
      <c r="BF63" s="960"/>
      <c r="BG63" s="960"/>
      <c r="BH63" s="960"/>
      <c r="BI63" s="961"/>
      <c r="BJ63" s="1015" t="s">
        <v>122</v>
      </c>
      <c r="BK63" s="953"/>
      <c r="BL63" s="953"/>
      <c r="BM63" s="953"/>
      <c r="BN63" s="1016"/>
      <c r="BO63" s="229"/>
      <c r="BP63" s="229"/>
      <c r="BQ63" s="226">
        <v>57</v>
      </c>
      <c r="BR63" s="227"/>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18"/>
    </row>
    <row r="66" spans="1:131" ht="26.25" customHeight="1" x14ac:dyDescent="0.2">
      <c r="A66" s="992" t="s">
        <v>398</v>
      </c>
      <c r="B66" s="993"/>
      <c r="C66" s="993"/>
      <c r="D66" s="993"/>
      <c r="E66" s="993"/>
      <c r="F66" s="993"/>
      <c r="G66" s="993"/>
      <c r="H66" s="993"/>
      <c r="I66" s="993"/>
      <c r="J66" s="993"/>
      <c r="K66" s="993"/>
      <c r="L66" s="993"/>
      <c r="M66" s="993"/>
      <c r="N66" s="993"/>
      <c r="O66" s="993"/>
      <c r="P66" s="994"/>
      <c r="Q66" s="998" t="s">
        <v>381</v>
      </c>
      <c r="R66" s="999"/>
      <c r="S66" s="999"/>
      <c r="T66" s="999"/>
      <c r="U66" s="1000"/>
      <c r="V66" s="998" t="s">
        <v>382</v>
      </c>
      <c r="W66" s="999"/>
      <c r="X66" s="999"/>
      <c r="Y66" s="999"/>
      <c r="Z66" s="1000"/>
      <c r="AA66" s="998" t="s">
        <v>383</v>
      </c>
      <c r="AB66" s="999"/>
      <c r="AC66" s="999"/>
      <c r="AD66" s="999"/>
      <c r="AE66" s="1000"/>
      <c r="AF66" s="1004" t="s">
        <v>384</v>
      </c>
      <c r="AG66" s="1005"/>
      <c r="AH66" s="1005"/>
      <c r="AI66" s="1005"/>
      <c r="AJ66" s="1006"/>
      <c r="AK66" s="998" t="s">
        <v>385</v>
      </c>
      <c r="AL66" s="993"/>
      <c r="AM66" s="993"/>
      <c r="AN66" s="993"/>
      <c r="AO66" s="994"/>
      <c r="AP66" s="998" t="s">
        <v>386</v>
      </c>
      <c r="AQ66" s="999"/>
      <c r="AR66" s="999"/>
      <c r="AS66" s="999"/>
      <c r="AT66" s="1000"/>
      <c r="AU66" s="998" t="s">
        <v>399</v>
      </c>
      <c r="AV66" s="999"/>
      <c r="AW66" s="999"/>
      <c r="AX66" s="999"/>
      <c r="AY66" s="1000"/>
      <c r="AZ66" s="998" t="s">
        <v>365</v>
      </c>
      <c r="BA66" s="999"/>
      <c r="BB66" s="999"/>
      <c r="BC66" s="999"/>
      <c r="BD66" s="1012"/>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1106" t="s">
        <v>546</v>
      </c>
      <c r="C68" s="1107"/>
      <c r="D68" s="1107"/>
      <c r="E68" s="1107"/>
      <c r="F68" s="1107"/>
      <c r="G68" s="1107"/>
      <c r="H68" s="1107"/>
      <c r="I68" s="1107"/>
      <c r="J68" s="1107"/>
      <c r="K68" s="1107"/>
      <c r="L68" s="1107"/>
      <c r="M68" s="1107"/>
      <c r="N68" s="1107"/>
      <c r="O68" s="1107"/>
      <c r="P68" s="1108"/>
      <c r="Q68" s="985">
        <v>5093</v>
      </c>
      <c r="R68" s="982"/>
      <c r="S68" s="982"/>
      <c r="T68" s="982"/>
      <c r="U68" s="982"/>
      <c r="V68" s="982">
        <v>5037</v>
      </c>
      <c r="W68" s="982"/>
      <c r="X68" s="982"/>
      <c r="Y68" s="982"/>
      <c r="Z68" s="982"/>
      <c r="AA68" s="982">
        <v>56</v>
      </c>
      <c r="AB68" s="982"/>
      <c r="AC68" s="982"/>
      <c r="AD68" s="982"/>
      <c r="AE68" s="982"/>
      <c r="AF68" s="982">
        <v>56</v>
      </c>
      <c r="AG68" s="982"/>
      <c r="AH68" s="982"/>
      <c r="AI68" s="982"/>
      <c r="AJ68" s="982"/>
      <c r="AK68" s="982">
        <v>1632</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502</v>
      </c>
      <c r="R69" s="971"/>
      <c r="S69" s="971"/>
      <c r="T69" s="971"/>
      <c r="U69" s="971"/>
      <c r="V69" s="971">
        <v>488</v>
      </c>
      <c r="W69" s="971"/>
      <c r="X69" s="971"/>
      <c r="Y69" s="971"/>
      <c r="Z69" s="971"/>
      <c r="AA69" s="971">
        <v>15</v>
      </c>
      <c r="AB69" s="971"/>
      <c r="AC69" s="971"/>
      <c r="AD69" s="971"/>
      <c r="AE69" s="971"/>
      <c r="AF69" s="971">
        <v>15</v>
      </c>
      <c r="AG69" s="971"/>
      <c r="AH69" s="971"/>
      <c r="AI69" s="971"/>
      <c r="AJ69" s="971"/>
      <c r="AK69" s="971">
        <v>97</v>
      </c>
      <c r="AL69" s="971"/>
      <c r="AM69" s="971"/>
      <c r="AN69" s="971"/>
      <c r="AO69" s="971"/>
      <c r="AP69" s="971">
        <v>41</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2498</v>
      </c>
      <c r="R70" s="971"/>
      <c r="S70" s="971"/>
      <c r="T70" s="971"/>
      <c r="U70" s="971"/>
      <c r="V70" s="971">
        <v>2430</v>
      </c>
      <c r="W70" s="971"/>
      <c r="X70" s="971"/>
      <c r="Y70" s="971"/>
      <c r="Z70" s="971"/>
      <c r="AA70" s="971">
        <v>67</v>
      </c>
      <c r="AB70" s="971"/>
      <c r="AC70" s="971"/>
      <c r="AD70" s="971"/>
      <c r="AE70" s="971"/>
      <c r="AF70" s="971">
        <v>67</v>
      </c>
      <c r="AG70" s="971"/>
      <c r="AH70" s="971"/>
      <c r="AI70" s="971"/>
      <c r="AJ70" s="971"/>
      <c r="AK70" s="971" t="s">
        <v>545</v>
      </c>
      <c r="AL70" s="971"/>
      <c r="AM70" s="971"/>
      <c r="AN70" s="971"/>
      <c r="AO70" s="971"/>
      <c r="AP70" s="971">
        <v>4051</v>
      </c>
      <c r="AQ70" s="971"/>
      <c r="AR70" s="971"/>
      <c r="AS70" s="971"/>
      <c r="AT70" s="971"/>
      <c r="AU70" s="971" t="s">
        <v>545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970</v>
      </c>
      <c r="R71" s="971"/>
      <c r="S71" s="971"/>
      <c r="T71" s="971"/>
      <c r="U71" s="971"/>
      <c r="V71" s="971">
        <v>953</v>
      </c>
      <c r="W71" s="971"/>
      <c r="X71" s="971"/>
      <c r="Y71" s="971"/>
      <c r="Z71" s="971"/>
      <c r="AA71" s="971">
        <v>17</v>
      </c>
      <c r="AB71" s="971"/>
      <c r="AC71" s="971"/>
      <c r="AD71" s="971"/>
      <c r="AE71" s="971"/>
      <c r="AF71" s="971">
        <v>17</v>
      </c>
      <c r="AG71" s="971"/>
      <c r="AH71" s="971"/>
      <c r="AI71" s="971"/>
      <c r="AJ71" s="971"/>
      <c r="AK71" s="971">
        <v>24</v>
      </c>
      <c r="AL71" s="971"/>
      <c r="AM71" s="971"/>
      <c r="AN71" s="971"/>
      <c r="AO71" s="971"/>
      <c r="AP71" s="971">
        <v>83</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124</v>
      </c>
      <c r="R72" s="971"/>
      <c r="S72" s="971"/>
      <c r="T72" s="971"/>
      <c r="U72" s="971"/>
      <c r="V72" s="971">
        <v>124</v>
      </c>
      <c r="W72" s="971"/>
      <c r="X72" s="971"/>
      <c r="Y72" s="971"/>
      <c r="Z72" s="971"/>
      <c r="AA72" s="971">
        <v>1</v>
      </c>
      <c r="AB72" s="971"/>
      <c r="AC72" s="971"/>
      <c r="AD72" s="971"/>
      <c r="AE72" s="971"/>
      <c r="AF72" s="971">
        <v>1</v>
      </c>
      <c r="AG72" s="971"/>
      <c r="AH72" s="971"/>
      <c r="AI72" s="971"/>
      <c r="AJ72" s="971"/>
      <c r="AK72" s="971">
        <v>14</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133</v>
      </c>
      <c r="R73" s="971"/>
      <c r="S73" s="971"/>
      <c r="T73" s="971"/>
      <c r="U73" s="971"/>
      <c r="V73" s="971">
        <v>120</v>
      </c>
      <c r="W73" s="971"/>
      <c r="X73" s="971"/>
      <c r="Y73" s="971"/>
      <c r="Z73" s="971"/>
      <c r="AA73" s="971">
        <v>13</v>
      </c>
      <c r="AB73" s="971"/>
      <c r="AC73" s="971"/>
      <c r="AD73" s="971"/>
      <c r="AE73" s="971"/>
      <c r="AF73" s="971">
        <v>13</v>
      </c>
      <c r="AG73" s="971"/>
      <c r="AH73" s="971"/>
      <c r="AI73" s="971"/>
      <c r="AJ73" s="971"/>
      <c r="AK73" s="971">
        <v>27</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552</v>
      </c>
      <c r="C74" s="975"/>
      <c r="D74" s="975"/>
      <c r="E74" s="975"/>
      <c r="F74" s="975"/>
      <c r="G74" s="975"/>
      <c r="H74" s="975"/>
      <c r="I74" s="975"/>
      <c r="J74" s="975"/>
      <c r="K74" s="975"/>
      <c r="L74" s="975"/>
      <c r="M74" s="975"/>
      <c r="N74" s="975"/>
      <c r="O74" s="975"/>
      <c r="P74" s="976"/>
      <c r="Q74" s="977">
        <v>6127</v>
      </c>
      <c r="R74" s="971"/>
      <c r="S74" s="971"/>
      <c r="T74" s="971"/>
      <c r="U74" s="971"/>
      <c r="V74" s="971">
        <v>7270</v>
      </c>
      <c r="W74" s="971"/>
      <c r="X74" s="971"/>
      <c r="Y74" s="971"/>
      <c r="Z74" s="971"/>
      <c r="AA74" s="971">
        <v>-1144</v>
      </c>
      <c r="AB74" s="971"/>
      <c r="AC74" s="971"/>
      <c r="AD74" s="971"/>
      <c r="AE74" s="971"/>
      <c r="AF74" s="971">
        <v>964</v>
      </c>
      <c r="AG74" s="971"/>
      <c r="AH74" s="971"/>
      <c r="AI74" s="971"/>
      <c r="AJ74" s="971"/>
      <c r="AK74" s="971" t="s">
        <v>545</v>
      </c>
      <c r="AL74" s="971"/>
      <c r="AM74" s="971"/>
      <c r="AN74" s="971"/>
      <c r="AO74" s="971"/>
      <c r="AP74" s="971">
        <v>4004</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553</v>
      </c>
      <c r="C75" s="975"/>
      <c r="D75" s="975"/>
      <c r="E75" s="975"/>
      <c r="F75" s="975"/>
      <c r="G75" s="975"/>
      <c r="H75" s="975"/>
      <c r="I75" s="975"/>
      <c r="J75" s="975"/>
      <c r="K75" s="975"/>
      <c r="L75" s="975"/>
      <c r="M75" s="975"/>
      <c r="N75" s="975"/>
      <c r="O75" s="975"/>
      <c r="P75" s="976"/>
      <c r="Q75" s="978">
        <v>1298</v>
      </c>
      <c r="R75" s="979"/>
      <c r="S75" s="979"/>
      <c r="T75" s="979"/>
      <c r="U75" s="980"/>
      <c r="V75" s="981">
        <v>1294</v>
      </c>
      <c r="W75" s="979"/>
      <c r="X75" s="979"/>
      <c r="Y75" s="979"/>
      <c r="Z75" s="980"/>
      <c r="AA75" s="981">
        <v>42</v>
      </c>
      <c r="AB75" s="979"/>
      <c r="AC75" s="979"/>
      <c r="AD75" s="979"/>
      <c r="AE75" s="980"/>
      <c r="AF75" s="981">
        <v>42</v>
      </c>
      <c r="AG75" s="979"/>
      <c r="AH75" s="979"/>
      <c r="AI75" s="979"/>
      <c r="AJ75" s="980"/>
      <c r="AK75" s="981" t="s">
        <v>545</v>
      </c>
      <c r="AL75" s="979"/>
      <c r="AM75" s="979"/>
      <c r="AN75" s="979"/>
      <c r="AO75" s="980"/>
      <c r="AP75" s="981">
        <v>9</v>
      </c>
      <c r="AQ75" s="979"/>
      <c r="AR75" s="979"/>
      <c r="AS75" s="979"/>
      <c r="AT75" s="980"/>
      <c r="AU75" s="981" t="s">
        <v>545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554</v>
      </c>
      <c r="C76" s="975"/>
      <c r="D76" s="975"/>
      <c r="E76" s="975"/>
      <c r="F76" s="975"/>
      <c r="G76" s="975"/>
      <c r="H76" s="975"/>
      <c r="I76" s="975"/>
      <c r="J76" s="975"/>
      <c r="K76" s="975"/>
      <c r="L76" s="975"/>
      <c r="M76" s="975"/>
      <c r="N76" s="975"/>
      <c r="O76" s="975"/>
      <c r="P76" s="976"/>
      <c r="Q76" s="978">
        <v>167564</v>
      </c>
      <c r="R76" s="979"/>
      <c r="S76" s="979"/>
      <c r="T76" s="979"/>
      <c r="U76" s="980"/>
      <c r="V76" s="981">
        <v>164371</v>
      </c>
      <c r="W76" s="979"/>
      <c r="X76" s="979"/>
      <c r="Y76" s="979"/>
      <c r="Z76" s="980"/>
      <c r="AA76" s="981">
        <v>3193</v>
      </c>
      <c r="AB76" s="979"/>
      <c r="AC76" s="979"/>
      <c r="AD76" s="979"/>
      <c r="AE76" s="980"/>
      <c r="AF76" s="981">
        <v>3193</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1175</v>
      </c>
      <c r="AG88" s="959"/>
      <c r="AH88" s="959"/>
      <c r="AI88" s="959"/>
      <c r="AJ88" s="959"/>
      <c r="AK88" s="963"/>
      <c r="AL88" s="963"/>
      <c r="AM88" s="963"/>
      <c r="AN88" s="963"/>
      <c r="AO88" s="963"/>
      <c r="AP88" s="959">
        <v>8188</v>
      </c>
      <c r="AQ88" s="959"/>
      <c r="AR88" s="959"/>
      <c r="AS88" s="959"/>
      <c r="AT88" s="959"/>
      <c r="AU88" s="959" t="s">
        <v>545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480934</v>
      </c>
      <c r="AB110" s="889"/>
      <c r="AC110" s="889"/>
      <c r="AD110" s="889"/>
      <c r="AE110" s="890"/>
      <c r="AF110" s="891">
        <v>486707</v>
      </c>
      <c r="AG110" s="889"/>
      <c r="AH110" s="889"/>
      <c r="AI110" s="889"/>
      <c r="AJ110" s="890"/>
      <c r="AK110" s="891">
        <v>488247</v>
      </c>
      <c r="AL110" s="889"/>
      <c r="AM110" s="889"/>
      <c r="AN110" s="889"/>
      <c r="AO110" s="890"/>
      <c r="AP110" s="892">
        <v>20.7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4274969</v>
      </c>
      <c r="BR110" s="842"/>
      <c r="BS110" s="842"/>
      <c r="BT110" s="842"/>
      <c r="BU110" s="842"/>
      <c r="BV110" s="842">
        <v>4134555</v>
      </c>
      <c r="BW110" s="842"/>
      <c r="BX110" s="842"/>
      <c r="BY110" s="842"/>
      <c r="BZ110" s="842"/>
      <c r="CA110" s="842">
        <v>3934705</v>
      </c>
      <c r="CB110" s="842"/>
      <c r="CC110" s="842"/>
      <c r="CD110" s="842"/>
      <c r="CE110" s="842"/>
      <c r="CF110" s="866">
        <v>167.1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4625003</v>
      </c>
      <c r="BR112" s="817"/>
      <c r="BS112" s="817"/>
      <c r="BT112" s="817"/>
      <c r="BU112" s="817"/>
      <c r="BV112" s="817">
        <v>4392778</v>
      </c>
      <c r="BW112" s="817"/>
      <c r="BX112" s="817"/>
      <c r="BY112" s="817"/>
      <c r="BZ112" s="817"/>
      <c r="CA112" s="817">
        <v>4113754</v>
      </c>
      <c r="CB112" s="817"/>
      <c r="CC112" s="817"/>
      <c r="CD112" s="817"/>
      <c r="CE112" s="817"/>
      <c r="CF112" s="875">
        <v>174.7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307430</v>
      </c>
      <c r="AB113" s="919"/>
      <c r="AC113" s="919"/>
      <c r="AD113" s="919"/>
      <c r="AE113" s="920"/>
      <c r="AF113" s="921">
        <v>281723</v>
      </c>
      <c r="AG113" s="919"/>
      <c r="AH113" s="919"/>
      <c r="AI113" s="919"/>
      <c r="AJ113" s="920"/>
      <c r="AK113" s="921">
        <v>282327</v>
      </c>
      <c r="AL113" s="919"/>
      <c r="AM113" s="919"/>
      <c r="AN113" s="919"/>
      <c r="AO113" s="920"/>
      <c r="AP113" s="922">
        <v>12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658686</v>
      </c>
      <c r="BR113" s="817"/>
      <c r="BS113" s="817"/>
      <c r="BT113" s="817"/>
      <c r="BU113" s="817"/>
      <c r="BV113" s="817">
        <v>688678</v>
      </c>
      <c r="BW113" s="817"/>
      <c r="BX113" s="817"/>
      <c r="BY113" s="817"/>
      <c r="BZ113" s="817"/>
      <c r="CA113" s="817">
        <v>704860</v>
      </c>
      <c r="CB113" s="817"/>
      <c r="CC113" s="817"/>
      <c r="CD113" s="817"/>
      <c r="CE113" s="817"/>
      <c r="CF113" s="875">
        <v>29.9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31518</v>
      </c>
      <c r="AB114" s="780"/>
      <c r="AC114" s="780"/>
      <c r="AD114" s="780"/>
      <c r="AE114" s="781"/>
      <c r="AF114" s="782">
        <v>45373</v>
      </c>
      <c r="AG114" s="780"/>
      <c r="AH114" s="780"/>
      <c r="AI114" s="780"/>
      <c r="AJ114" s="781"/>
      <c r="AK114" s="782">
        <v>56702</v>
      </c>
      <c r="AL114" s="780"/>
      <c r="AM114" s="780"/>
      <c r="AN114" s="780"/>
      <c r="AO114" s="781"/>
      <c r="AP114" s="824">
        <v>2.4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512281</v>
      </c>
      <c r="BR114" s="817"/>
      <c r="BS114" s="817"/>
      <c r="BT114" s="817"/>
      <c r="BU114" s="817"/>
      <c r="BV114" s="817">
        <v>514256</v>
      </c>
      <c r="BW114" s="817"/>
      <c r="BX114" s="817"/>
      <c r="BY114" s="817"/>
      <c r="BZ114" s="817"/>
      <c r="CA114" s="817">
        <v>484891</v>
      </c>
      <c r="CB114" s="817"/>
      <c r="CC114" s="817"/>
      <c r="CD114" s="817"/>
      <c r="CE114" s="817"/>
      <c r="CF114" s="875">
        <v>20.6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819882</v>
      </c>
      <c r="AB117" s="903"/>
      <c r="AC117" s="903"/>
      <c r="AD117" s="903"/>
      <c r="AE117" s="904"/>
      <c r="AF117" s="905">
        <v>813803</v>
      </c>
      <c r="AG117" s="903"/>
      <c r="AH117" s="903"/>
      <c r="AI117" s="903"/>
      <c r="AJ117" s="904"/>
      <c r="AK117" s="905">
        <v>827276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10070939</v>
      </c>
      <c r="BR119" s="845"/>
      <c r="BS119" s="845"/>
      <c r="BT119" s="845"/>
      <c r="BU119" s="845"/>
      <c r="BV119" s="845">
        <v>9730267</v>
      </c>
      <c r="BW119" s="845"/>
      <c r="BX119" s="845"/>
      <c r="BY119" s="845"/>
      <c r="BZ119" s="845"/>
      <c r="CA119" s="845">
        <v>9238210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1716228</v>
      </c>
      <c r="BR120" s="842"/>
      <c r="BS120" s="842"/>
      <c r="BT120" s="842"/>
      <c r="BU120" s="842"/>
      <c r="BV120" s="842">
        <v>1836289</v>
      </c>
      <c r="BW120" s="842"/>
      <c r="BX120" s="842"/>
      <c r="BY120" s="842"/>
      <c r="BZ120" s="842"/>
      <c r="CA120" s="842">
        <v>2049740</v>
      </c>
      <c r="CB120" s="842"/>
      <c r="CC120" s="842"/>
      <c r="CD120" s="842"/>
      <c r="CE120" s="842"/>
      <c r="CF120" s="866">
        <v>87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4347276</v>
      </c>
      <c r="DM120" s="842"/>
      <c r="DN120" s="842"/>
      <c r="DO120" s="842"/>
      <c r="DP120" s="842"/>
      <c r="DQ120" s="842">
        <v>4032301</v>
      </c>
      <c r="DR120" s="842"/>
      <c r="DS120" s="842"/>
      <c r="DT120" s="842"/>
      <c r="DU120" s="842"/>
      <c r="DV120" s="843">
        <v>171.2</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10187</v>
      </c>
      <c r="DH121" s="817"/>
      <c r="DI121" s="817"/>
      <c r="DJ121" s="817"/>
      <c r="DK121" s="817"/>
      <c r="DL121" s="817">
        <v>45502</v>
      </c>
      <c r="DM121" s="817"/>
      <c r="DN121" s="817"/>
      <c r="DO121" s="817"/>
      <c r="DP121" s="817"/>
      <c r="DQ121" s="817">
        <v>81453</v>
      </c>
      <c r="DR121" s="817"/>
      <c r="DS121" s="817"/>
      <c r="DT121" s="817"/>
      <c r="DU121" s="817"/>
      <c r="DV121" s="794">
        <v>3.5</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5052982</v>
      </c>
      <c r="BR122" s="845"/>
      <c r="BS122" s="845"/>
      <c r="BT122" s="845"/>
      <c r="BU122" s="845"/>
      <c r="BV122" s="845">
        <v>4855045</v>
      </c>
      <c r="BW122" s="845"/>
      <c r="BX122" s="845"/>
      <c r="BY122" s="845"/>
      <c r="BZ122" s="845"/>
      <c r="CA122" s="845">
        <v>4622186</v>
      </c>
      <c r="CB122" s="845"/>
      <c r="CC122" s="845"/>
      <c r="CD122" s="845"/>
      <c r="CE122" s="845"/>
      <c r="CF122" s="846">
        <v>196.3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6769210</v>
      </c>
      <c r="BR123" s="833"/>
      <c r="BS123" s="833"/>
      <c r="BT123" s="833"/>
      <c r="BU123" s="833"/>
      <c r="BV123" s="833">
        <v>6691334</v>
      </c>
      <c r="BW123" s="833"/>
      <c r="BX123" s="833"/>
      <c r="BY123" s="833"/>
      <c r="BZ123" s="833"/>
      <c r="CA123" s="833">
        <v>6671926</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145.9</v>
      </c>
      <c r="BR124" s="831"/>
      <c r="BS124" s="831"/>
      <c r="BT124" s="831"/>
      <c r="BU124" s="831"/>
      <c r="BV124" s="831">
        <v>132.30000000000001</v>
      </c>
      <c r="BW124" s="831"/>
      <c r="BX124" s="831"/>
      <c r="BY124" s="831"/>
      <c r="BZ124" s="831"/>
      <c r="CA124" s="831">
        <v>108.9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4614816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v>5737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2766908</v>
      </c>
      <c r="AB129" s="780"/>
      <c r="AC129" s="780"/>
      <c r="AD129" s="780"/>
      <c r="AE129" s="781"/>
      <c r="AF129" s="782">
        <v>2793414</v>
      </c>
      <c r="AG129" s="780"/>
      <c r="AH129" s="780"/>
      <c r="AI129" s="780"/>
      <c r="AJ129" s="781"/>
      <c r="AK129" s="782">
        <v>2846896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505005</v>
      </c>
      <c r="AB130" s="780"/>
      <c r="AC130" s="780"/>
      <c r="AD130" s="780"/>
      <c r="AE130" s="781"/>
      <c r="AF130" s="782">
        <v>497265</v>
      </c>
      <c r="AG130" s="780"/>
      <c r="AH130" s="780"/>
      <c r="AI130" s="780"/>
      <c r="AJ130" s="781"/>
      <c r="AK130" s="782">
        <v>491661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13.9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2261903</v>
      </c>
      <c r="AB131" s="764"/>
      <c r="AC131" s="764"/>
      <c r="AD131" s="764"/>
      <c r="AE131" s="765"/>
      <c r="AF131" s="766">
        <v>2296149</v>
      </c>
      <c r="AG131" s="764"/>
      <c r="AH131" s="764"/>
      <c r="AI131" s="764"/>
      <c r="AJ131" s="765"/>
      <c r="AK131" s="766">
        <v>2355235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108.9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13.920888740000001</v>
      </c>
      <c r="AB132" s="745"/>
      <c r="AC132" s="745"/>
      <c r="AD132" s="745"/>
      <c r="AE132" s="746"/>
      <c r="AF132" s="747">
        <v>13.785603630000001</v>
      </c>
      <c r="AG132" s="745"/>
      <c r="AH132" s="745"/>
      <c r="AI132" s="745"/>
      <c r="AJ132" s="746"/>
      <c r="AK132" s="747">
        <v>14.00616074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12.6</v>
      </c>
      <c r="AB133" s="724"/>
      <c r="AC133" s="724"/>
      <c r="AD133" s="724"/>
      <c r="AE133" s="725"/>
      <c r="AF133" s="723">
        <v>13.2</v>
      </c>
      <c r="AG133" s="724"/>
      <c r="AH133" s="724"/>
      <c r="AI133" s="724"/>
      <c r="AJ133" s="725"/>
      <c r="AK133" s="723">
        <v>13.9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VtlSv52VnnTR6sECzNKL0yxnEjeEMlN07ujzazUXY29FTqhXlLo97udXVfRBmwQ6+D+JhJ8NfQ82EibTTOTgA==" saltValue="zO2ObClJcy1tsXOxwafg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6:P76"/>
    <mergeCell ref="B75:P75"/>
    <mergeCell ref="B74:P74"/>
    <mergeCell ref="B73:P73"/>
    <mergeCell ref="B72:P72"/>
    <mergeCell ref="B71:P71"/>
    <mergeCell ref="B70:P70"/>
    <mergeCell ref="B69:P69"/>
    <mergeCell ref="B68:P68"/>
    <mergeCell ref="DL7:DP7"/>
    <mergeCell ref="DQ7:DU7"/>
    <mergeCell ref="DV7:DZ7"/>
    <mergeCell ref="B8:P8"/>
    <mergeCell ref="Q8:U8"/>
    <mergeCell ref="V8:Z8"/>
    <mergeCell ref="AA8:AE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0hO/mcgPNAUgTHaIDy/KcewHKoQ3SdpFbTmGzChyRrVEucTdBwZwODTj7+ucy3g/MWKQq6CQxGSGCRtl/adQA==" saltValue="OgshdbGhbAJ2qCSlhB5J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Y8DyYuEotqLFnu7P1y3dGqINSTdMCJqitivMuRZymQOv3qC+mmLjMD98eAGxqSJ9BHBP8zyllf+DIB+KVGmwg==" saltValue="Dbs76JgCwVOV/pe5DGGCV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608663</v>
      </c>
      <c r="AP9" s="269">
        <v>120886</v>
      </c>
      <c r="AQ9" s="270">
        <v>154424</v>
      </c>
      <c r="AR9" s="271">
        <v>-21.7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109948</v>
      </c>
      <c r="AP10" s="272">
        <v>21837</v>
      </c>
      <c r="AQ10" s="273">
        <v>18194</v>
      </c>
      <c r="AR10" s="274">
        <v>20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43994</v>
      </c>
      <c r="AP11" s="272">
        <v>8738</v>
      </c>
      <c r="AQ11" s="273">
        <v>1285</v>
      </c>
      <c r="AR11" s="274">
        <v>580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27687</v>
      </c>
      <c r="AP13" s="272">
        <v>5499</v>
      </c>
      <c r="AQ13" s="273">
        <v>5735</v>
      </c>
      <c r="AR13" s="274">
        <v>-4.0999999999999996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19701</v>
      </c>
      <c r="AP14" s="272">
        <v>3913</v>
      </c>
      <c r="AQ14" s="273">
        <v>2950</v>
      </c>
      <c r="AR14" s="274">
        <v>32.6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-33978</v>
      </c>
      <c r="AP15" s="272">
        <v>-6748</v>
      </c>
      <c r="AQ15" s="273">
        <v>-9110</v>
      </c>
      <c r="AR15" s="274">
        <v>-25.9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776015</v>
      </c>
      <c r="AP16" s="272">
        <v>154124</v>
      </c>
      <c r="AQ16" s="273">
        <v>173477</v>
      </c>
      <c r="AR16" s="274">
        <v>-11.2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12.31</v>
      </c>
      <c r="AP21" s="286">
        <v>14.28</v>
      </c>
      <c r="AQ21" s="287">
        <v>-1.97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96.3</v>
      </c>
      <c r="AP22" s="291">
        <v>96</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488247</v>
      </c>
      <c r="AP32" s="300">
        <v>96971</v>
      </c>
      <c r="AQ32" s="301">
        <v>83140</v>
      </c>
      <c r="AR32" s="302">
        <v>16.600000000000001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282327</v>
      </c>
      <c r="AP35" s="300">
        <v>56073</v>
      </c>
      <c r="AQ35" s="301">
        <v>26106</v>
      </c>
      <c r="AR35" s="302">
        <v>114.8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56702</v>
      </c>
      <c r="AP36" s="300">
        <v>11262</v>
      </c>
      <c r="AQ36" s="301">
        <v>4689</v>
      </c>
      <c r="AR36" s="302">
        <v>140.19999999999999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554</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-5737</v>
      </c>
      <c r="AP39" s="300">
        <v>-1139</v>
      </c>
      <c r="AQ39" s="301">
        <v>-2038</v>
      </c>
      <c r="AR39" s="302">
        <v>-44.1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-491661</v>
      </c>
      <c r="AP40" s="300">
        <v>-97649</v>
      </c>
      <c r="AQ40" s="301">
        <v>-74354</v>
      </c>
      <c r="AR40" s="302">
        <v>31.3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329878</v>
      </c>
      <c r="AP41" s="300">
        <v>65517</v>
      </c>
      <c r="AQ41" s="301">
        <v>38106</v>
      </c>
      <c r="AR41" s="302">
        <v>71.900000000000006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548898</v>
      </c>
      <c r="AN51" s="322">
        <v>99204</v>
      </c>
      <c r="AO51" s="323">
        <v>-13.9</v>
      </c>
      <c r="AP51" s="324">
        <v>126525</v>
      </c>
      <c r="AQ51" s="325">
        <v>0.2</v>
      </c>
      <c r="AR51" s="326">
        <v>-14.1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144204</v>
      </c>
      <c r="AN52" s="330">
        <v>26063</v>
      </c>
      <c r="AO52" s="331">
        <v>-68.900000000000006</v>
      </c>
      <c r="AP52" s="332">
        <v>67052</v>
      </c>
      <c r="AQ52" s="333">
        <v>18.100000000000001</v>
      </c>
      <c r="AR52" s="334">
        <v>-87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335226</v>
      </c>
      <c r="AN53" s="322">
        <v>61736</v>
      </c>
      <c r="AO53" s="323">
        <v>-37.799999999999997</v>
      </c>
      <c r="AP53" s="324">
        <v>122054</v>
      </c>
      <c r="AQ53" s="325">
        <v>-3.5</v>
      </c>
      <c r="AR53" s="326">
        <v>-34.299999999999997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152054</v>
      </c>
      <c r="AN54" s="330">
        <v>28003</v>
      </c>
      <c r="AO54" s="331">
        <v>7.4</v>
      </c>
      <c r="AP54" s="332">
        <v>68298</v>
      </c>
      <c r="AQ54" s="333">
        <v>1.9</v>
      </c>
      <c r="AR54" s="334">
        <v>5.5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531795</v>
      </c>
      <c r="AN55" s="322">
        <v>100681</v>
      </c>
      <c r="AO55" s="323">
        <v>63.1</v>
      </c>
      <c r="AP55" s="324">
        <v>111644</v>
      </c>
      <c r="AQ55" s="325">
        <v>-8.5</v>
      </c>
      <c r="AR55" s="326">
        <v>71.599999999999994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276713</v>
      </c>
      <c r="AN56" s="330">
        <v>52388</v>
      </c>
      <c r="AO56" s="331">
        <v>87.1</v>
      </c>
      <c r="AP56" s="332">
        <v>66606</v>
      </c>
      <c r="AQ56" s="333">
        <v>-2.5</v>
      </c>
      <c r="AR56" s="334">
        <v>89.6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415909</v>
      </c>
      <c r="AN57" s="322">
        <v>80245</v>
      </c>
      <c r="AO57" s="323">
        <v>-20.3</v>
      </c>
      <c r="AP57" s="324">
        <v>127917</v>
      </c>
      <c r="AQ57" s="325">
        <v>14.6</v>
      </c>
      <c r="AR57" s="326">
        <v>-34.9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171050</v>
      </c>
      <c r="AN58" s="330">
        <v>33002</v>
      </c>
      <c r="AO58" s="331">
        <v>-37</v>
      </c>
      <c r="AP58" s="332">
        <v>69746</v>
      </c>
      <c r="AQ58" s="333">
        <v>4.7</v>
      </c>
      <c r="AR58" s="334">
        <v>-41.7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419102</v>
      </c>
      <c r="AN59" s="322">
        <v>83238</v>
      </c>
      <c r="AO59" s="323">
        <v>3.7</v>
      </c>
      <c r="AP59" s="324">
        <v>135931</v>
      </c>
      <c r="AQ59" s="325">
        <v>6.3</v>
      </c>
      <c r="AR59" s="326">
        <v>-2.6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210682</v>
      </c>
      <c r="AN60" s="330">
        <v>41843</v>
      </c>
      <c r="AO60" s="331">
        <v>26.8</v>
      </c>
      <c r="AP60" s="332">
        <v>75320</v>
      </c>
      <c r="AQ60" s="333">
        <v>8</v>
      </c>
      <c r="AR60" s="334">
        <v>18.8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450186</v>
      </c>
      <c r="AN61" s="337">
        <v>85021</v>
      </c>
      <c r="AO61" s="338">
        <v>-1</v>
      </c>
      <c r="AP61" s="339">
        <v>124814</v>
      </c>
      <c r="AQ61" s="340">
        <v>1.8</v>
      </c>
      <c r="AR61" s="326">
        <v>-2.8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190941</v>
      </c>
      <c r="AN62" s="330">
        <v>36260</v>
      </c>
      <c r="AO62" s="331">
        <v>3.1</v>
      </c>
      <c r="AP62" s="332">
        <v>69404</v>
      </c>
      <c r="AQ62" s="333">
        <v>6</v>
      </c>
      <c r="AR62" s="334">
        <v>-2.9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kN4OITZ0rbkJA/QNY71H5kr0leSSDzhgesgCcbLu01SFQmwNHM9iQcGZlpfOl0WMKsSjgErC+sz60+kKTXERQ==" saltValue="mw+oGsVkuBdAGvwJnx8Y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kH6Atahhfu6eGtEk/vitNTkP1zxiF1FIwAf4SedpDk+5UsMWs1xbLlOa9Soqjq9NLBAzl9gJGlBm4vKwlW2qaQ==" saltValue="WTBLLFhECIqbrRP3iO4M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gmdO9dZ4tmZNFYuxnCL8KO5LTs+DT5VWqCPu9jYNsqvJhzJPVIqGelZYUFwe6TW09jlTnUZ3Bl3tg+UjFgkK6g==" saltValue="fSfFoYecw0cd9Dk8EEtL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36.880000000000003</v>
      </c>
      <c r="G47" s="12">
        <v>47.41</v>
      </c>
      <c r="H47" s="12">
        <v>56.68</v>
      </c>
      <c r="I47" s="12">
        <v>59.75</v>
      </c>
      <c r="J47" s="13">
        <v>62.42</v>
      </c>
    </row>
    <row r="48" spans="2:10" ht="57.75" customHeight="1" x14ac:dyDescent="0.2">
      <c r="B48" s="14"/>
      <c r="C48" s="1141" t="s">
        <v>4</v>
      </c>
      <c r="D48" s="1141"/>
      <c r="E48" s="1142"/>
      <c r="F48" s="15">
        <v>7.26</v>
      </c>
      <c r="G48" s="16">
        <v>10.37</v>
      </c>
      <c r="H48" s="16">
        <v>6.97</v>
      </c>
      <c r="I48" s="16">
        <v>4.1399999999999997</v>
      </c>
      <c r="J48" s="17">
        <v>6.98</v>
      </c>
    </row>
    <row r="49" spans="2:10" ht="57.75" customHeight="1" thickBot="1" x14ac:dyDescent="0.25">
      <c r="B49" s="18"/>
      <c r="C49" s="1143" t="s">
        <v>5</v>
      </c>
      <c r="D49" s="1143"/>
      <c r="E49" s="1144"/>
      <c r="F49" s="19">
        <v>9.36</v>
      </c>
      <c r="G49" s="20">
        <v>13.71</v>
      </c>
      <c r="H49" s="20" t="s">
        <v>530</v>
      </c>
      <c r="I49" s="20" t="s">
        <v>531</v>
      </c>
      <c r="J49" s="21">
        <v>4.5999999999999996</v>
      </c>
    </row>
    <row r="50" spans="2:10" ht="13.2" x14ac:dyDescent="0.2"/>
  </sheetData>
  <sheetProtection algorithmName="SHA-512" hashValue="tN1aOfojrUWuVo61NDAJXRvHtLeQyei3C19dQyMFriGUfBlumrldxEv0quUnCpu0ksPJARjETaxARDq7j9/TSg==" saltValue="xzlI0LMIoNsapWbq5q9u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2026-03-06T01:11:16Z</cp:lastPrinted>
  <dcterms:created xsi:type="dcterms:W3CDTF">2026-02-26T10:03:39Z</dcterms:created>
  <dcterms:modified xsi:type="dcterms:W3CDTF">2026-03-11T08:32:28Z</dcterms:modified>
  <cp:category/>
</cp:coreProperties>
</file>