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U2102053\Desktop\公営企業に係る経営比較分析表（令和５年度決算）の分析等について\19_由良町\"/>
    </mc:Choice>
  </mc:AlternateContent>
  <xr:revisionPtr revIDLastSave="0" documentId="13_ncr:1_{E29B2215-FB30-445F-AB25-F82518A71AB1}" xr6:coauthVersionLast="36" xr6:coauthVersionMax="36" xr10:uidLastSave="{00000000-0000-0000-0000-000000000000}"/>
  <workbookProtection workbookAlgorithmName="SHA-512" workbookHashValue="LctClY4CHbxcoPSHFeFsyWauYknvs7U3s62ZehaAvTDDpgjDjwzHhNKaFPgRK3Ui1ZzL4jEfFxWEwy/PPcBe8g==" workbookSaltValue="4ygTHbjuglu8SvH0o/Sjrw==" workbookSpinCount="100000" lockStructure="1"/>
  <bookViews>
    <workbookView xWindow="0" yWindow="0" windowWidth="23040" windowHeight="921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I85" i="4"/>
  <c r="H85" i="4"/>
  <c r="BB10" i="4"/>
  <c r="BB8" i="4"/>
  <c r="AD8" i="4"/>
  <c r="W8" i="4"/>
  <c r="B6" i="4"/>
</calcChain>
</file>

<file path=xl/sharedStrings.xml><?xml version="1.0" encoding="utf-8"?>
<sst xmlns="http://schemas.openxmlformats.org/spreadsheetml/2006/main" count="319" uniqueCount="115">
  <si>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</si>
  <si>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</si>
  <si>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</si>
  <si>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</si>
  <si>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</si>
  <si>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</si>
  <si>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</si>
  <si>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</si>
  <si>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</si>
  <si>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</si>
  <si>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</si>
  <si>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</si>
  <si>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</si>
  <si>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</si>
  <si>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</si>
  <si>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</si>
  <si>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</si>
  <si>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</si>
  <si>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</si>
  <si>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</si>
  <si>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</si>
  <si>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</si>
  <si>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</si>
  <si>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</si>
  <si>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</si>
  <si>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</si>
  <si>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</si>
  <si>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</si>
  <si>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</si>
  <si>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</si>
  <si>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</si>
  <si>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</si>
  <si>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</si>
  <si>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</si>
  <si>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</si>
  <si>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</si>
  <si>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</si>
  <si>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</si>
  <si>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</si>
  <si>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</si>
  <si>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</si>
  <si>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</si>
  <si>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</si>
  <si>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</si>
  <si>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</si>
  <si>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</si>
  <si>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</si>
  <si>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</si>
  <si>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</si>
  <si>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</si>
  <si>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</si>
  <si>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</si>
  <si>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</si>
  <si>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</si>
  <si>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</si>
  <si>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</si>
  <si>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</si>
  <si>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</si>
  <si>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</si>
  <si>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</si>
  <si>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</si>
  <si>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</si>
  <si>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</si>
  <si>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</si>
  <si>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</si>
  <si>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</si>
  <si>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</si>
  <si>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</si>
  <si>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</si>
  <si>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</si>
  <si>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</si>
  <si>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</si>
  <si>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</si>
  <si>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</si>
  <si>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</si>
  <si>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</si>
  <si>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</si>
  <si>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</si>
  <si>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</si>
  <si>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</si>
  <si>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</si>
  <si>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</si>
  <si>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</si>
  <si>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</si>
  <si>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</si>
  <si>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</si>
  <si>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</si>
  <si>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</si>
  <si>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</si>
  <si>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</si>
  <si>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</si>
  <si>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</si>
  <si>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</si>
  <si>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</si>
  <si>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</si>
  <si>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</si>
  <si>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由良町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</si>
  <si>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</si>
  <si>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</si>
  <si>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</si>
  <si>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</si>
  <si>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</si>
  <si>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</si>
  <si>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</si>
  <si>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</si>
  <si>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</si>
  <si>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</si>
  <si>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</si>
  <si>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</si>
  <si>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</si>
  <si>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</si>
  <si>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</si>
  <si>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平成３０年度末で特定環境保全公共下水道事業を当公共下水事業に統合し、処理場に係る管理経費を削減した。今後も維持管理費の削減、供用を開始した地域において、下水道への接続推進を実施し料金収入の増を図り、経費回収率及び汚水処理原価の改善など効率化を図っていく。</t>
    <phoneticPr fontId="4"/>
  </si>
  <si>
    <t>　管路施設は整備開始後２０年経過しているが、管路施設の耐用年数が５０年であることから当面大規模な更新は必要無い。</t>
    <phoneticPr fontId="4"/>
  </si>
  <si>
    <t>①経常収支比率
　経常費用を経常収益で賄えておらず、類似団体平均値よりも下回っている。
②累積欠損金比率
　営業活動による累積した損失はない。
③流動比率
　短期的な債務に対して支払う現金等がある。
④企業債残高対事業規模比率
⑤経費回収率
　100％を下回っており十分に回収出来ていない。類似団体平均値より僅かに下回っている。
⑥汚水処理原価
　類似団体平均値よりも少し高い数値であり、処理に対する経費がかかっている。
⑦施設利用率
　施設利用率は、類似団体と比較して高い。ま
た、１日最大処理量にも対応でき問題はない。
⑧水洗化率
　類似団体平均値よりも大きく下回っており、今後数値を高めていく必要がある。</t>
    <rPh sb="36" eb="38">
      <t>シタマワ</t>
    </rPh>
    <rPh sb="110" eb="114">
      <t>ジギョウキボ</t>
    </rPh>
    <rPh sb="120" eb="122">
      <t>ケイヒ</t>
    </rPh>
    <rPh sb="132" eb="134">
      <t>シタマワ</t>
    </rPh>
    <rPh sb="138" eb="140">
      <t>ジュウブン</t>
    </rPh>
    <rPh sb="141" eb="143">
      <t>カイシュウ</t>
    </rPh>
    <rPh sb="143" eb="145">
      <t>デキ</t>
    </rPh>
    <rPh sb="159" eb="160">
      <t>ワズ</t>
    </rPh>
    <rPh sb="162" eb="164">
      <t>シタマワ</t>
    </rPh>
    <rPh sb="172" eb="174">
      <t>オスイ</t>
    </rPh>
    <rPh sb="174" eb="176">
      <t>ショリ</t>
    </rPh>
    <rPh sb="190" eb="191">
      <t>スコ</t>
    </rPh>
    <rPh sb="200" eb="202">
      <t>ショリ</t>
    </rPh>
    <rPh sb="203" eb="204">
      <t>タイ</t>
    </rPh>
    <rPh sb="206" eb="208">
      <t>ケイヒ</t>
    </rPh>
    <rPh sb="253" eb="255">
      <t>ショリ</t>
    </rPh>
    <rPh sb="271" eb="274">
      <t>スイセンカ</t>
    </rPh>
    <rPh sb="287" eb="288">
      <t>オオ</t>
    </rPh>
    <rPh sb="290" eb="292">
      <t>シタマワ</t>
    </rPh>
    <rPh sb="297" eb="299">
      <t>コンゴ</t>
    </rPh>
    <rPh sb="299" eb="301">
      <t>スウチ</t>
    </rPh>
    <rPh sb="302" eb="303">
      <t>タカ</t>
    </rPh>
    <rPh sb="307" eb="30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</si>
</sst>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C-4389-9DCC-B14FBAB6F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C-4389-9DCC-B14FBAB6F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5-4199-BA7C-9BF53B72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5-4199-BA7C-9BF53B72C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5-4774-925A-CD81CFDDB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5-4774-925A-CD81CFDDB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8-41B3-8543-9E50822D2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8-41B3-8543-9E50822D2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B-46C0-9061-CDF676517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B-46C0-9061-CDF676517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F-429C-99D9-32F28604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F-429C-99D9-32F28604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9-4D02-AA81-A3240B2D4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9-4D02-AA81-A3240B2D4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7-4A37-947C-56C3976F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7-4A37-947C-56C3976F3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E-4D25-B7DB-221E4D4BE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E-4D25-B7DB-221E4D4BE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5-4CC1-B2D0-B9BA25C95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5-4CC1-B2D0-B9BA25C95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1-4629-BA8F-E0343502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1-4629-BA8F-E0343502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F13" zoomScale="80" zoomScaleNormal="8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和歌山県　由良町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2" t="s">
        <v>9</v>
      </c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4"/>
    </row>
    <row r="8" spans="1:78" ht="18.75" customHeight="1" x14ac:dyDescent="0.2">
      <c r="A8" s="2"/>
      <c r="B8" s="68" t="str">
        <f>データ!I6</f>
        <v>法適用</v>
      </c>
      <c r="C8" s="68"/>
      <c r="D8" s="68"/>
      <c r="E8" s="68"/>
      <c r="F8" s="68"/>
      <c r="G8" s="68"/>
      <c r="H8" s="68"/>
      <c r="I8" s="68" t="str">
        <f>データ!J6</f>
        <v>下水道事業</v>
      </c>
      <c r="J8" s="68"/>
      <c r="K8" s="68"/>
      <c r="L8" s="68"/>
      <c r="M8" s="68"/>
      <c r="N8" s="68"/>
      <c r="O8" s="68"/>
      <c r="P8" s="68" t="str">
        <f>データ!K6</f>
        <v>公共下水道</v>
      </c>
      <c r="Q8" s="68"/>
      <c r="R8" s="68"/>
      <c r="S8" s="68"/>
      <c r="T8" s="68"/>
      <c r="U8" s="68"/>
      <c r="V8" s="68"/>
      <c r="W8" s="68" t="str">
        <f>データ!L6</f>
        <v>Cc2</v>
      </c>
      <c r="X8" s="68"/>
      <c r="Y8" s="68"/>
      <c r="Z8" s="68"/>
      <c r="AA8" s="68"/>
      <c r="AB8" s="68"/>
      <c r="AC8" s="68"/>
      <c r="AD8" s="69" t="str">
        <f>データ!$M$6</f>
        <v>非設置</v>
      </c>
      <c r="AE8" s="69"/>
      <c r="AF8" s="69"/>
      <c r="AG8" s="69"/>
      <c r="AH8" s="69"/>
      <c r="AI8" s="69"/>
      <c r="AJ8" s="69"/>
      <c r="AK8" s="3"/>
      <c r="AL8" s="46">
        <f>データ!S6</f>
        <v>5183</v>
      </c>
      <c r="AM8" s="46"/>
      <c r="AN8" s="46"/>
      <c r="AO8" s="46"/>
      <c r="AP8" s="46"/>
      <c r="AQ8" s="46"/>
      <c r="AR8" s="46"/>
      <c r="AS8" s="46"/>
      <c r="AT8" s="45">
        <f>データ!T6</f>
        <v>331.59</v>
      </c>
      <c r="AU8" s="45"/>
      <c r="AV8" s="45"/>
      <c r="AW8" s="45"/>
      <c r="AX8" s="45"/>
      <c r="AY8" s="45"/>
      <c r="AZ8" s="45"/>
      <c r="BA8" s="45"/>
      <c r="BB8" s="45">
        <f>データ!U6</f>
        <v>15.63</v>
      </c>
      <c r="BC8" s="45"/>
      <c r="BD8" s="45"/>
      <c r="BE8" s="45"/>
      <c r="BF8" s="45"/>
      <c r="BG8" s="45"/>
      <c r="BH8" s="45"/>
      <c r="BI8" s="45"/>
      <c r="BJ8" s="3"/>
      <c r="BK8" s="3"/>
      <c r="BL8" s="64" t="s">
        <v>10</v>
      </c>
      <c r="BM8" s="65"/>
      <c r="BN8" s="66" t="s">
        <v>11</v>
      </c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7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41.48</v>
      </c>
      <c r="J10" s="45"/>
      <c r="K10" s="45"/>
      <c r="L10" s="45"/>
      <c r="M10" s="45"/>
      <c r="N10" s="45"/>
      <c r="O10" s="45"/>
      <c r="P10" s="45">
        <f>データ!P6</f>
        <v>72.650000000000006</v>
      </c>
      <c r="Q10" s="45"/>
      <c r="R10" s="45"/>
      <c r="S10" s="45"/>
      <c r="T10" s="45"/>
      <c r="U10" s="45"/>
      <c r="V10" s="45"/>
      <c r="W10" s="45">
        <f>データ!Q6</f>
        <v>100.79</v>
      </c>
      <c r="X10" s="45"/>
      <c r="Y10" s="45"/>
      <c r="Z10" s="45"/>
      <c r="AA10" s="45"/>
      <c r="AB10" s="45"/>
      <c r="AC10" s="45"/>
      <c r="AD10" s="46">
        <f>データ!R6</f>
        <v>3520</v>
      </c>
      <c r="AE10" s="46"/>
      <c r="AF10" s="46"/>
      <c r="AG10" s="46"/>
      <c r="AH10" s="46"/>
      <c r="AI10" s="46"/>
      <c r="AJ10" s="46"/>
      <c r="AK10" s="2"/>
      <c r="AL10" s="46">
        <f>データ!V6</f>
        <v>3737</v>
      </c>
      <c r="AM10" s="46"/>
      <c r="AN10" s="46"/>
      <c r="AO10" s="46"/>
      <c r="AP10" s="46"/>
      <c r="AQ10" s="46"/>
      <c r="AR10" s="46"/>
      <c r="AS10" s="46"/>
      <c r="AT10" s="45">
        <f>データ!W6</f>
        <v>1.32</v>
      </c>
      <c r="AU10" s="45"/>
      <c r="AV10" s="45"/>
      <c r="AW10" s="45"/>
      <c r="AX10" s="45"/>
      <c r="AY10" s="45"/>
      <c r="AZ10" s="45"/>
      <c r="BA10" s="45"/>
      <c r="BB10" s="45">
        <f>データ!X6</f>
        <v>2831.06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114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30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30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30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30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30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30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30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30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30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30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30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30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30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30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30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30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/ytvt48sSWYIUu4JBa5ne0vFrP5lIfgexuo4mZM+z9qxrMadXbhr0FShmkXrN5KiCoX1DoKuKIiZ3PHBJqth/w==" saltValue="tT6ufwWYZvo5ALJ4ZRXb5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303836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和歌山県　由良町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41.48</v>
      </c>
      <c r="P6" s="20">
        <f t="shared" si="3"/>
        <v>72.650000000000006</v>
      </c>
      <c r="Q6" s="20">
        <f t="shared" si="3"/>
        <v>100.79</v>
      </c>
      <c r="R6" s="20">
        <f t="shared" si="3"/>
        <v>3520</v>
      </c>
      <c r="S6" s="20">
        <f t="shared" si="3"/>
        <v>5183</v>
      </c>
      <c r="T6" s="20">
        <f t="shared" si="3"/>
        <v>331.59</v>
      </c>
      <c r="U6" s="20">
        <f t="shared" si="3"/>
        <v>15.63</v>
      </c>
      <c r="V6" s="20">
        <f t="shared" si="3"/>
        <v>3737</v>
      </c>
      <c r="W6" s="20">
        <f t="shared" si="3"/>
        <v>1.32</v>
      </c>
      <c r="X6" s="20">
        <f t="shared" si="3"/>
        <v>2831.06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98.25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86.43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85.86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192.07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66.84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64.78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3.29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>
        <f t="shared" si="14"/>
        <v>100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303836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41.48</v>
      </c>
      <c r="P7" s="24">
        <v>72.650000000000006</v>
      </c>
      <c r="Q7" s="24">
        <v>100.79</v>
      </c>
      <c r="R7" s="24">
        <v>3520</v>
      </c>
      <c r="S7" s="24">
        <v>5183</v>
      </c>
      <c r="T7" s="24">
        <v>331.59</v>
      </c>
      <c r="U7" s="24">
        <v>15.63</v>
      </c>
      <c r="V7" s="24">
        <v>3737</v>
      </c>
      <c r="W7" s="24">
        <v>1.32</v>
      </c>
      <c r="X7" s="24">
        <v>2831.06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98.25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106.87</v>
      </c>
      <c r="AI7" s="24">
        <v>105.91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21.73</v>
      </c>
      <c r="AT7" s="24">
        <v>3.03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86.43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62.37</v>
      </c>
      <c r="BE7" s="24">
        <v>78.430000000000007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1042.77</v>
      </c>
      <c r="BP7" s="24">
        <v>630.82000000000005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85.86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84.48</v>
      </c>
      <c r="CA7" s="24">
        <v>97.81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192.07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187.11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66.84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49.28</v>
      </c>
      <c r="CW7" s="24">
        <v>58.94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64.78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79.7</v>
      </c>
      <c r="DH7" s="24">
        <v>95.91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3.29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17.05</v>
      </c>
      <c r="DS7" s="24">
        <v>41.09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0.22</v>
      </c>
      <c r="ED7" s="24">
        <v>8.68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100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0.57999999999999996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2025-01-22T03:04:12Z</cp:lastPrinted>
  <dcterms:created xsi:type="dcterms:W3CDTF">2024-12-19T01:18:22Z</dcterms:created>
  <dcterms:modified xsi:type="dcterms:W3CDTF">2025-01-22T03:04:14Z</dcterms:modified>
  <cp:category/>
</cp:coreProperties>
</file>